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-kit\Downloads\"/>
    </mc:Choice>
  </mc:AlternateContent>
  <xr:revisionPtr revIDLastSave="0" documentId="13_ncr:1_{C68E3B25-94D9-47DE-93B2-7FB88979A4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指定請求書について" sheetId="18" r:id="rId1"/>
    <sheet name="入力例" sheetId="19" r:id="rId2"/>
    <sheet name="請求書 " sheetId="11" r:id="rId3"/>
    <sheet name="振込口座届" sheetId="8" r:id="rId4"/>
    <sheet name="請求総括表作成例" sheetId="20" r:id="rId5"/>
  </sheets>
  <definedNames>
    <definedName name="_xlnm.Print_Area" localSheetId="0">指定請求書について!$A$1:$AG$35</definedName>
    <definedName name="_xlnm.Print_Area" localSheetId="3">振込口座届!$A$1:$F$38</definedName>
    <definedName name="_xlnm.Print_Area" localSheetId="2">'請求書 '!$A$1:$CS$168</definedName>
    <definedName name="_xlnm.Print_Area" localSheetId="1">入力例!$A$1:$CS$168</definedName>
    <definedName name="入力の順番">'請求書 '!$S$5,'請求書 '!$S$9,'請求書 '!$J$14,'請求書 '!$J$17,'請求書 '!$J$20,'請求書 '!$J$23,'請求書 '!$N$26,'請求書 '!$G$29,'請求書 '!$R$29,'請求書 '!$AF$29,'請求書 '!$J$33,'請求書 '!$G$37,'請求書 '!$AI$39,'請求書 '!$B$44,'請求書 '!$O$44,'請求書 '!$O$48,'請求書 '!$AQ$10,'請求書 '!$AU$10,'請求書 '!$BP$10,'請求書 '!$CG$10,'請求書 '!$CJ$10,'請求書 '!$AQ$13,'請求書 '!$AU$13,'請求書 '!$BP$13,'請求書 '!$CG$13,'請求書 '!$CJ$13,'請求書 '!$AQ$16,'請求書 '!$AU$16,'請求書 '!$BP$16,'請求書 '!$CG$16,'請求書 '!$CJ$16,'請求書 '!$N$5</definedName>
  </definedNames>
  <calcPr calcId="191029"/>
</workbook>
</file>

<file path=xl/calcChain.xml><?xml version="1.0" encoding="utf-8"?>
<calcChain xmlns="http://schemas.openxmlformats.org/spreadsheetml/2006/main">
  <c r="BZ25" i="19" l="1"/>
  <c r="BZ109" i="19" s="1"/>
  <c r="AQ94" i="11"/>
  <c r="AU94" i="11"/>
  <c r="BP94" i="11"/>
  <c r="AQ97" i="11"/>
  <c r="AU97" i="11"/>
  <c r="BP97" i="11"/>
  <c r="AQ100" i="11"/>
  <c r="AU100" i="11"/>
  <c r="BP100" i="11"/>
  <c r="AQ103" i="11"/>
  <c r="AU103" i="11"/>
  <c r="BP103" i="11"/>
  <c r="AQ106" i="11"/>
  <c r="AU106" i="11"/>
  <c r="BP106" i="11"/>
  <c r="AQ109" i="11"/>
  <c r="AU109" i="11"/>
  <c r="BP109" i="11"/>
  <c r="AQ112" i="11"/>
  <c r="AU112" i="11"/>
  <c r="BP112" i="11"/>
  <c r="AQ115" i="11"/>
  <c r="AU115" i="11"/>
  <c r="BP115" i="11"/>
  <c r="AQ118" i="11"/>
  <c r="AU118" i="11"/>
  <c r="BP118" i="11"/>
  <c r="AQ121" i="11"/>
  <c r="AU121" i="11"/>
  <c r="BP121" i="11"/>
  <c r="CJ121" i="19"/>
  <c r="CG121" i="19"/>
  <c r="BZ121" i="19"/>
  <c r="BP121" i="19"/>
  <c r="AU121" i="19"/>
  <c r="AQ121" i="19"/>
  <c r="CJ118" i="19"/>
  <c r="CG118" i="19"/>
  <c r="BZ118" i="19"/>
  <c r="BP118" i="19"/>
  <c r="AU118" i="19"/>
  <c r="AQ118" i="19"/>
  <c r="CJ115" i="19"/>
  <c r="CG115" i="19"/>
  <c r="BZ115" i="19"/>
  <c r="BP115" i="19"/>
  <c r="AU115" i="19"/>
  <c r="AQ115" i="19"/>
  <c r="CJ112" i="19"/>
  <c r="CG112" i="19"/>
  <c r="BZ112" i="19"/>
  <c r="BP112" i="19"/>
  <c r="AU112" i="19"/>
  <c r="AQ112" i="19"/>
  <c r="CJ109" i="19"/>
  <c r="CG109" i="19"/>
  <c r="BP109" i="19"/>
  <c r="AU109" i="19"/>
  <c r="AQ109" i="19"/>
  <c r="CJ106" i="19"/>
  <c r="CG106" i="19"/>
  <c r="BZ106" i="19"/>
  <c r="BP106" i="19"/>
  <c r="AU106" i="19"/>
  <c r="AQ106" i="19"/>
  <c r="CJ103" i="19"/>
  <c r="CG103" i="19"/>
  <c r="BZ103" i="19"/>
  <c r="BP103" i="19"/>
  <c r="AU103" i="19"/>
  <c r="AQ103" i="19"/>
  <c r="CJ100" i="19"/>
  <c r="CG100" i="19"/>
  <c r="BZ100" i="19"/>
  <c r="BP100" i="19"/>
  <c r="AU100" i="19"/>
  <c r="AQ100" i="19"/>
  <c r="CJ97" i="19"/>
  <c r="CG97" i="19"/>
  <c r="BZ97" i="19"/>
  <c r="BP97" i="19"/>
  <c r="AU97" i="19"/>
  <c r="AQ97" i="19"/>
  <c r="CJ94" i="19"/>
  <c r="CG94" i="19"/>
  <c r="BZ94" i="19"/>
  <c r="BP94" i="19"/>
  <c r="AU94" i="19"/>
  <c r="AQ94" i="19"/>
  <c r="BZ10" i="11"/>
  <c r="BZ94" i="11" s="1"/>
  <c r="CJ97" i="11"/>
  <c r="CJ100" i="11"/>
  <c r="CJ103" i="11"/>
  <c r="CJ106" i="11"/>
  <c r="CJ109" i="11"/>
  <c r="CJ112" i="11"/>
  <c r="CJ115" i="11"/>
  <c r="CJ118" i="11"/>
  <c r="CJ121" i="11"/>
  <c r="CG97" i="11"/>
  <c r="CG100" i="11"/>
  <c r="CG103" i="11"/>
  <c r="CG106" i="11"/>
  <c r="CG109" i="11"/>
  <c r="CG112" i="11"/>
  <c r="CG115" i="11"/>
  <c r="CG118" i="11"/>
  <c r="CG121" i="11"/>
  <c r="CJ94" i="11"/>
  <c r="CG94" i="11"/>
  <c r="AF26" i="11"/>
  <c r="AF110" i="11" s="1"/>
  <c r="CU24" i="11"/>
  <c r="CV24" i="11" s="1"/>
  <c r="S3" i="11" s="1"/>
  <c r="BZ19" i="11"/>
  <c r="BZ103" i="11" s="1"/>
  <c r="BZ22" i="11"/>
  <c r="BZ106" i="11" s="1"/>
  <c r="BZ25" i="11"/>
  <c r="BZ109" i="11" s="1"/>
  <c r="BZ28" i="11"/>
  <c r="BZ112" i="11" s="1"/>
  <c r="BZ31" i="11"/>
  <c r="BZ115" i="11" s="1"/>
  <c r="BZ34" i="11"/>
  <c r="BZ118" i="11" s="1"/>
  <c r="BZ37" i="11"/>
  <c r="BZ121" i="11" s="1"/>
  <c r="AQ43" i="11"/>
  <c r="AQ127" i="11" s="1"/>
  <c r="AQ46" i="11"/>
  <c r="AQ130" i="11" s="1"/>
  <c r="CJ46" i="11"/>
  <c r="CJ130" i="11" s="1"/>
  <c r="CJ49" i="11"/>
  <c r="CJ133" i="11" s="1"/>
  <c r="CJ43" i="11"/>
  <c r="CJ127" i="11" s="1"/>
  <c r="CJ49" i="19"/>
  <c r="CJ133" i="19" s="1"/>
  <c r="AQ49" i="19"/>
  <c r="AQ133" i="19" s="1"/>
  <c r="AQ49" i="11"/>
  <c r="AQ133" i="11" s="1"/>
  <c r="N110" i="11"/>
  <c r="N110" i="19"/>
  <c r="CJ40" i="19"/>
  <c r="CJ124" i="19" s="1"/>
  <c r="B110" i="19"/>
  <c r="CJ43" i="19"/>
  <c r="AQ43" i="19"/>
  <c r="AQ127" i="19" s="1"/>
  <c r="BZ16" i="11"/>
  <c r="BZ100" i="11" s="1"/>
  <c r="BZ13" i="11"/>
  <c r="BZ97" i="11" s="1"/>
  <c r="BZ10" i="19"/>
  <c r="BZ13" i="19"/>
  <c r="BZ16" i="19"/>
  <c r="BZ19" i="19"/>
  <c r="BZ22" i="19"/>
  <c r="BZ28" i="19"/>
  <c r="BZ31" i="19"/>
  <c r="BZ34" i="19"/>
  <c r="BZ37" i="19"/>
  <c r="AF26" i="19"/>
  <c r="AF110" i="19" s="1"/>
  <c r="CS169" i="19"/>
  <c r="O132" i="19"/>
  <c r="O128" i="19"/>
  <c r="B128" i="19"/>
  <c r="AQ124" i="19"/>
  <c r="AI123" i="19"/>
  <c r="G121" i="19"/>
  <c r="J117" i="19"/>
  <c r="AF113" i="19"/>
  <c r="R113" i="19"/>
  <c r="G113" i="19"/>
  <c r="J110" i="19"/>
  <c r="J107" i="19"/>
  <c r="C107" i="19"/>
  <c r="J104" i="19"/>
  <c r="J101" i="19"/>
  <c r="C101" i="19"/>
  <c r="J98" i="19"/>
  <c r="S93" i="19"/>
  <c r="S89" i="19"/>
  <c r="N89" i="19"/>
  <c r="CJ46" i="19"/>
  <c r="CJ130" i="19" s="1"/>
  <c r="AQ46" i="19"/>
  <c r="AQ130" i="19" s="1"/>
  <c r="AB44" i="19"/>
  <c r="AB128" i="19" s="1"/>
  <c r="AQ124" i="11"/>
  <c r="CJ40" i="11"/>
  <c r="CJ124" i="11" s="1"/>
  <c r="AF113" i="11"/>
  <c r="R113" i="11"/>
  <c r="G113" i="11"/>
  <c r="J117" i="11"/>
  <c r="AB44" i="11"/>
  <c r="AB128" i="11" s="1"/>
  <c r="J107" i="11"/>
  <c r="J101" i="11"/>
  <c r="F39" i="8"/>
  <c r="CS169" i="11"/>
  <c r="O132" i="11"/>
  <c r="O128" i="11"/>
  <c r="B128" i="11"/>
  <c r="AI123" i="11"/>
  <c r="G121" i="11"/>
  <c r="C107" i="11"/>
  <c r="J104" i="11"/>
  <c r="C101" i="11"/>
  <c r="J98" i="11"/>
  <c r="S93" i="11"/>
  <c r="S89" i="11"/>
  <c r="N89" i="11"/>
  <c r="CJ52" i="19" l="1"/>
  <c r="B48" i="19" s="1"/>
  <c r="B132" i="19" s="1"/>
  <c r="B140" i="19" s="1"/>
  <c r="CJ127" i="19"/>
  <c r="CJ136" i="19" s="1"/>
  <c r="CJ52" i="11"/>
  <c r="B48" i="11" s="1"/>
  <c r="CJ136" i="11"/>
  <c r="AB48" i="19" l="1"/>
  <c r="AB132" i="19" s="1"/>
  <c r="CT136" i="19"/>
  <c r="AB48" i="11" l="1"/>
  <c r="AB132" i="11" s="1"/>
  <c r="B132" i="11"/>
  <c r="B140" i="11" s="1"/>
  <c r="CT136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kitagou2</author>
    <author>m-kitago</author>
    <author>ino</author>
  </authors>
  <commentList>
    <comment ref="S9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フルネーム（役職名なし）</t>
        </r>
      </text>
    </comment>
    <comment ref="CG10" authorId="1" shapeId="0" xr:uid="{42DBC695-2AD6-4DB5-9C14-68FEB4553B7F}">
      <text>
        <r>
          <rPr>
            <sz val="9"/>
            <color indexed="81"/>
            <rFont val="MS P ゴシック"/>
            <family val="3"/>
            <charset val="128"/>
          </rPr>
          <t>プルダウンリストより
適用される税率を選択</t>
        </r>
      </text>
    </comment>
    <comment ref="CJ10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>累計出来高を税抜で入力</t>
        </r>
      </text>
    </comment>
    <comment ref="N26" authorId="1" shapeId="0" xr:uid="{EF6A7120-B641-4562-8220-EC56A75E4239}">
      <text>
        <r>
          <rPr>
            <sz val="9"/>
            <color indexed="81"/>
            <rFont val="MS P ゴシック"/>
            <family val="3"/>
            <charset val="128"/>
          </rPr>
          <t>適格請求書発行事業者の登録番号を入力
登録していない場合、空欄可
※桁数に誤りがある場合はエラーメッセージが出ます</t>
        </r>
      </text>
    </comment>
    <comment ref="O42" authorId="2" shapeId="0" xr:uid="{00000000-0006-0000-0200-000003000000}">
      <text>
        <r>
          <rPr>
            <sz val="9"/>
            <color indexed="81"/>
            <rFont val="ＭＳ Ｐゴシック"/>
            <family val="3"/>
            <charset val="128"/>
          </rPr>
          <t>複数回の増減がある場合は、その合計額</t>
        </r>
      </text>
    </comment>
    <comment ref="CJ52" authorId="0" shapeId="0" xr:uid="{00000000-0006-0000-0200-000005000000}">
      <text>
        <r>
          <rPr>
            <sz val="9"/>
            <color indexed="81"/>
            <rFont val="ＭＳ Ｐゴシック"/>
            <family val="3"/>
            <charset val="128"/>
          </rPr>
          <t>出来高額Aとの一致</t>
        </r>
      </text>
    </comment>
  </commentList>
</comments>
</file>

<file path=xl/sharedStrings.xml><?xml version="1.0" encoding="utf-8"?>
<sst xmlns="http://schemas.openxmlformats.org/spreadsheetml/2006/main" count="271" uniqueCount="138">
  <si>
    <t>口座番号</t>
    <rPh sb="0" eb="2">
      <t>コウザ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</si>
  <si>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</si>
  <si>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電話</t>
    <rPh sb="0" eb="2">
      <t>デンワ</t>
    </rPh>
    <phoneticPr fontId="2"/>
  </si>
  <si>
    <t>請求明細書</t>
    <rPh sb="0" eb="2">
      <t>セイキュウ</t>
    </rPh>
    <rPh sb="2" eb="5">
      <t>メイサイショ</t>
    </rPh>
    <phoneticPr fontId="2"/>
  </si>
  <si>
    <t>金額</t>
    <rPh sb="0" eb="2">
      <t>キンガク</t>
    </rPh>
    <phoneticPr fontId="2"/>
  </si>
  <si>
    <t>現場代理人</t>
    <rPh sb="0" eb="2">
      <t>ゲンバ</t>
    </rPh>
    <rPh sb="2" eb="5">
      <t>ダイリニン</t>
    </rPh>
    <phoneticPr fontId="2"/>
  </si>
  <si>
    <t>預金種別</t>
    <rPh sb="0" eb="2">
      <t>ヨキン</t>
    </rPh>
    <rPh sb="2" eb="4">
      <t>シュベツ</t>
    </rPh>
    <phoneticPr fontId="2"/>
  </si>
  <si>
    <t>印</t>
    <rPh sb="0" eb="1">
      <t>イン</t>
    </rPh>
    <phoneticPr fontId="2"/>
  </si>
  <si>
    <t>請求書</t>
    <rPh sb="0" eb="3">
      <t>セイキュウショ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</si>
  <si>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</si>
  <si>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</si>
  <si>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金子建設工業（株）</t>
    <rPh sb="0" eb="2">
      <t>カネコ</t>
    </rPh>
    <rPh sb="2" eb="4">
      <t>ケンセツ</t>
    </rPh>
    <rPh sb="4" eb="6">
      <t>コウギョウ</t>
    </rPh>
    <rPh sb="6" eb="9">
      <t>カブ</t>
    </rPh>
    <phoneticPr fontId="2"/>
  </si>
  <si>
    <t>① 出来高合計額</t>
    <phoneticPr fontId="2"/>
  </si>
  <si>
    <t xml:space="preserve">② 支払済合計額 </t>
    <phoneticPr fontId="2"/>
  </si>
  <si>
    <r>
      <rPr>
        <b/>
        <sz val="9"/>
        <rFont val="ＭＳ Ｐゴシック"/>
        <family val="3"/>
        <charset val="128"/>
      </rPr>
      <t>※</t>
    </r>
    <r>
      <rPr>
        <sz val="9"/>
        <rFont val="ＭＳ Ｐゴシック"/>
        <family val="3"/>
        <charset val="128"/>
      </rPr>
      <t>以下は当社の使用欄です。</t>
    </r>
    <rPh sb="1" eb="3">
      <t>イカ</t>
    </rPh>
    <rPh sb="4" eb="6">
      <t>トウシャ</t>
    </rPh>
    <rPh sb="7" eb="9">
      <t>シヨウ</t>
    </rPh>
    <rPh sb="9" eb="10">
      <t>ラン</t>
    </rPh>
    <phoneticPr fontId="2"/>
  </si>
  <si>
    <t>第</t>
    <rPh sb="0" eb="1">
      <t>ダイ</t>
    </rPh>
    <phoneticPr fontId="2"/>
  </si>
  <si>
    <t>回支払</t>
    <rPh sb="0" eb="1">
      <t>カイ</t>
    </rPh>
    <rPh sb="1" eb="3">
      <t>シハライ</t>
    </rPh>
    <phoneticPr fontId="2"/>
  </si>
  <si>
    <t>今回精算</t>
    <rPh sb="0" eb="2">
      <t>コンカイ</t>
    </rPh>
    <rPh sb="2" eb="4">
      <t>セイサン</t>
    </rPh>
    <phoneticPr fontId="2"/>
  </si>
  <si>
    <t>立替先の名称</t>
    <rPh sb="0" eb="2">
      <t>タテカエ</t>
    </rPh>
    <rPh sb="2" eb="3">
      <t>サキ</t>
    </rPh>
    <rPh sb="4" eb="6">
      <t>メイショウ</t>
    </rPh>
    <phoneticPr fontId="2"/>
  </si>
  <si>
    <t>立替の内容</t>
    <rPh sb="0" eb="2">
      <t>タテカエ</t>
    </rPh>
    <rPh sb="3" eb="5">
      <t>ナイヨウ</t>
    </rPh>
    <phoneticPr fontId="2"/>
  </si>
  <si>
    <t>支払日</t>
    <rPh sb="0" eb="2">
      <t>シハライ</t>
    </rPh>
    <rPh sb="2" eb="3">
      <t>ビ</t>
    </rPh>
    <phoneticPr fontId="2"/>
  </si>
  <si>
    <t>／</t>
    <phoneticPr fontId="2"/>
  </si>
  <si>
    <t>銀行名</t>
    <rPh sb="0" eb="2">
      <t>ギンコウ</t>
    </rPh>
    <rPh sb="2" eb="3">
      <t>メイ</t>
    </rPh>
    <phoneticPr fontId="2"/>
  </si>
  <si>
    <t>支店名</t>
    <rPh sb="0" eb="2">
      <t>シテン</t>
    </rPh>
    <rPh sb="2" eb="3">
      <t>メイ</t>
    </rPh>
    <phoneticPr fontId="2"/>
  </si>
  <si>
    <t>普通  ・  当座</t>
    <rPh sb="0" eb="2">
      <t>フツウ</t>
    </rPh>
    <rPh sb="7" eb="9">
      <t>トウザ</t>
    </rPh>
    <phoneticPr fontId="2"/>
  </si>
  <si>
    <t>フリガナ</t>
    <phoneticPr fontId="2"/>
  </si>
  <si>
    <t>口座名義</t>
    <phoneticPr fontId="2"/>
  </si>
  <si>
    <t>記入日            年      月      日</t>
    <rPh sb="0" eb="1">
      <t>キ</t>
    </rPh>
    <rPh sb="2" eb="3">
      <t>ビ</t>
    </rPh>
    <rPh sb="15" eb="16">
      <t>ネン</t>
    </rPh>
    <rPh sb="22" eb="23">
      <t>ガツ</t>
    </rPh>
    <rPh sb="29" eb="30">
      <t>ニチ</t>
    </rPh>
    <phoneticPr fontId="2"/>
  </si>
  <si>
    <t>※2 フリガナを使用して振込データを銀行に送信しますので、正確に記入して下さい。</t>
    <rPh sb="8" eb="10">
      <t>シヨウ</t>
    </rPh>
    <rPh sb="12" eb="14">
      <t>フリコミ</t>
    </rPh>
    <rPh sb="18" eb="20">
      <t>ギンコウ</t>
    </rPh>
    <rPh sb="21" eb="23">
      <t>ソウシン</t>
    </rPh>
    <rPh sb="29" eb="31">
      <t>セイカク</t>
    </rPh>
    <rPh sb="32" eb="34">
      <t>キニュウ</t>
    </rPh>
    <rPh sb="36" eb="37">
      <t>クダ</t>
    </rPh>
    <phoneticPr fontId="2"/>
  </si>
  <si>
    <t>※1 口座名義は、請求者と同一のものにしてください。</t>
    <rPh sb="3" eb="5">
      <t>コウザ</t>
    </rPh>
    <rPh sb="5" eb="7">
      <t>メイギ</t>
    </rPh>
    <rPh sb="9" eb="12">
      <t>セイキュウシャ</t>
    </rPh>
    <rPh sb="13" eb="15">
      <t>ドウイツ</t>
    </rPh>
    <phoneticPr fontId="2"/>
  </si>
  <si>
    <t>月 日</t>
    <rPh sb="0" eb="1">
      <t>ガツ</t>
    </rPh>
    <rPh sb="2" eb="3">
      <t>ニチ</t>
    </rPh>
    <phoneticPr fontId="2"/>
  </si>
  <si>
    <t>末日 締切分</t>
    <rPh sb="1" eb="2">
      <t>ジツ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</si>
  <si>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</si>
  <si>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名　　　 称</t>
    <rPh sb="0" eb="1">
      <t>ナ</t>
    </rPh>
    <rPh sb="5" eb="6">
      <t>ショウ</t>
    </rPh>
    <phoneticPr fontId="2"/>
  </si>
  <si>
    <t>※請求書入力上の注意等</t>
    <rPh sb="4" eb="6">
      <t>ニュウリョク</t>
    </rPh>
    <phoneticPr fontId="2"/>
  </si>
  <si>
    <t>１．記入にあたり</t>
    <rPh sb="2" eb="4">
      <t>キニュウ</t>
    </rPh>
    <phoneticPr fontId="2"/>
  </si>
  <si>
    <t>２．請求書提出にあたり</t>
    <rPh sb="5" eb="7">
      <t>テイシュツ</t>
    </rPh>
    <phoneticPr fontId="2"/>
  </si>
  <si>
    <t>　　　　〒９９２－００５１</t>
    <phoneticPr fontId="2"/>
  </si>
  <si>
    <t>　　　　山形県米沢市城北二丁目１－１７</t>
    <rPh sb="4" eb="7">
      <t>ヤマガタケン</t>
    </rPh>
    <rPh sb="7" eb="10">
      <t>ヨネザワシ</t>
    </rPh>
    <rPh sb="10" eb="12">
      <t>ジョウホク</t>
    </rPh>
    <rPh sb="12" eb="15">
      <t>２チョウメ</t>
    </rPh>
    <phoneticPr fontId="2"/>
  </si>
  <si>
    <t>　　　　金子建設工業株式会社</t>
    <rPh sb="4" eb="6">
      <t>カネコ</t>
    </rPh>
    <rPh sb="6" eb="8">
      <t>ケンセツ</t>
    </rPh>
    <rPh sb="8" eb="10">
      <t>コウギョウ</t>
    </rPh>
    <rPh sb="10" eb="12">
      <t>カブシキ</t>
    </rPh>
    <rPh sb="12" eb="14">
      <t>カイシャ</t>
    </rPh>
    <phoneticPr fontId="2"/>
  </si>
  <si>
    <t>３．請求書の提出期限、お支払い日について</t>
    <rPh sb="2" eb="4">
      <t>セイキュウ</t>
    </rPh>
    <rPh sb="4" eb="5">
      <t>ショ</t>
    </rPh>
    <rPh sb="6" eb="8">
      <t>テイシュツ</t>
    </rPh>
    <rPh sb="8" eb="10">
      <t>キゲン</t>
    </rPh>
    <rPh sb="12" eb="14">
      <t>シハラ</t>
    </rPh>
    <rPh sb="15" eb="16">
      <t>ビ</t>
    </rPh>
    <phoneticPr fontId="2"/>
  </si>
  <si>
    <t>TEL:0238-23-7337</t>
    <phoneticPr fontId="2"/>
  </si>
  <si>
    <t>※は監理部が記入します</t>
    <rPh sb="2" eb="4">
      <t>カンリ</t>
    </rPh>
    <rPh sb="4" eb="5">
      <t>ブ</t>
    </rPh>
    <rPh sb="6" eb="8">
      <t>キニュウ</t>
    </rPh>
    <phoneticPr fontId="2"/>
  </si>
  <si>
    <r>
      <t>コード</t>
    </r>
    <r>
      <rPr>
        <sz val="8"/>
        <rFont val="ＭＳ Ｐゴシック"/>
        <family val="3"/>
        <charset val="128"/>
      </rPr>
      <t>※</t>
    </r>
    <phoneticPr fontId="2"/>
  </si>
  <si>
    <r>
      <t>伝票№</t>
    </r>
    <r>
      <rPr>
        <sz val="8"/>
        <rFont val="ＭＳ Ｐゴシック"/>
        <family val="3"/>
        <charset val="128"/>
      </rPr>
      <t>※</t>
    </r>
    <rPh sb="0" eb="2">
      <t>デンピョウ</t>
    </rPh>
    <phoneticPr fontId="2"/>
  </si>
  <si>
    <r>
      <t>伝№</t>
    </r>
    <r>
      <rPr>
        <sz val="8"/>
        <rFont val="ＭＳ Ｐゴシック"/>
        <family val="3"/>
        <charset val="128"/>
      </rPr>
      <t>※</t>
    </r>
    <rPh sb="0" eb="1">
      <t>デン</t>
    </rPh>
    <phoneticPr fontId="2"/>
  </si>
  <si>
    <r>
      <t>　 請求書記入にあたっては、</t>
    </r>
    <r>
      <rPr>
        <b/>
        <u/>
        <sz val="11"/>
        <color indexed="10"/>
        <rFont val="ＭＳ Ｐ明朝"/>
        <family val="1"/>
        <charset val="128"/>
      </rPr>
      <t>「記入例」</t>
    </r>
    <r>
      <rPr>
        <sz val="11"/>
        <rFont val="ＭＳ Ｐ明朝"/>
        <family val="1"/>
        <charset val="128"/>
      </rPr>
      <t>をご参照ください。</t>
    </r>
    <rPh sb="5" eb="7">
      <t>キニュウ</t>
    </rPh>
    <rPh sb="15" eb="17">
      <t>キニュウ</t>
    </rPh>
    <rPh sb="17" eb="18">
      <t>レイ</t>
    </rPh>
    <rPh sb="21" eb="23">
      <t>サンショウ</t>
    </rPh>
    <phoneticPr fontId="2"/>
  </si>
  <si>
    <r>
      <t>（2）</t>
    </r>
    <r>
      <rPr>
        <b/>
        <u/>
        <sz val="11"/>
        <color indexed="10"/>
        <rFont val="ＭＳ Ｐ明朝"/>
        <family val="1"/>
        <charset val="128"/>
      </rPr>
      <t>提出期限を過ぎて到着した請求書は、翌月扱いになりますので、ご注意ください。</t>
    </r>
    <phoneticPr fontId="2"/>
  </si>
  <si>
    <t>代理人</t>
    <rPh sb="0" eb="3">
      <t>ダイリニン</t>
    </rPh>
    <phoneticPr fontId="2"/>
  </si>
  <si>
    <t>代理人</t>
    <rPh sb="0" eb="3">
      <t>ダイリニン</t>
    </rPh>
    <phoneticPr fontId="2"/>
  </si>
  <si>
    <t>指定請求書用紙について</t>
    <rPh sb="0" eb="2">
      <t>シテイ</t>
    </rPh>
    <rPh sb="2" eb="5">
      <t>セイキュウショ</t>
    </rPh>
    <rPh sb="5" eb="7">
      <t>ヨウシ</t>
    </rPh>
    <phoneticPr fontId="2"/>
  </si>
  <si>
    <r>
      <t>（3）支払は原則として、</t>
    </r>
    <r>
      <rPr>
        <b/>
        <u/>
        <sz val="11"/>
        <color indexed="10"/>
        <rFont val="ＭＳ Ｐ明朝"/>
        <family val="1"/>
        <charset val="128"/>
      </rPr>
      <t>翌々月２０日</t>
    </r>
    <r>
      <rPr>
        <sz val="11"/>
        <rFont val="ＭＳ Ｐ明朝"/>
        <family val="1"/>
        <charset val="128"/>
      </rPr>
      <t>に銀行口座にお振込します。</t>
    </r>
    <phoneticPr fontId="2"/>
  </si>
  <si>
    <t>（４）支払い日が休業日に当たる場合は、翌営業日とさせていただきます。</t>
    <rPh sb="3" eb="5">
      <t>シハラ</t>
    </rPh>
    <rPh sb="6" eb="7">
      <t>ビ</t>
    </rPh>
    <rPh sb="8" eb="11">
      <t>キュウギョウビ</t>
    </rPh>
    <rPh sb="12" eb="13">
      <t>ア</t>
    </rPh>
    <rPh sb="15" eb="17">
      <t>バアイ</t>
    </rPh>
    <rPh sb="19" eb="20">
      <t>ヨク</t>
    </rPh>
    <rPh sb="20" eb="23">
      <t>エイギョウビ</t>
    </rPh>
    <phoneticPr fontId="2"/>
  </si>
  <si>
    <t>③ 今回支払可能額（①－②）</t>
    <rPh sb="2" eb="4">
      <t>コンカイ</t>
    </rPh>
    <rPh sb="4" eb="6">
      <t>シハライ</t>
    </rPh>
    <rPh sb="6" eb="9">
      <t>カノウガク</t>
    </rPh>
    <phoneticPr fontId="2"/>
  </si>
  <si>
    <t>⑤ 差引支払可能額 (③ - ④)</t>
    <rPh sb="2" eb="4">
      <t>サシヒキ</t>
    </rPh>
    <rPh sb="4" eb="6">
      <t>シハライ</t>
    </rPh>
    <rPh sb="6" eb="8">
      <t>カノウ</t>
    </rPh>
    <phoneticPr fontId="2"/>
  </si>
  <si>
    <t>④ 保留・その他</t>
    <rPh sb="2" eb="4">
      <t>ホリュウ</t>
    </rPh>
    <rPh sb="7" eb="8">
      <t>タ</t>
    </rPh>
    <phoneticPr fontId="2"/>
  </si>
  <si>
    <t>↓以下は当社の使用欄です。</t>
    <phoneticPr fontId="2"/>
  </si>
  <si>
    <t>↓以下は当社の使用欄です。</t>
    <phoneticPr fontId="2"/>
  </si>
  <si>
    <t>令和</t>
    <rPh sb="0" eb="2">
      <t>レイワ</t>
    </rPh>
    <phoneticPr fontId="2"/>
  </si>
  <si>
    <r>
      <t>伝票日付</t>
    </r>
    <r>
      <rPr>
        <sz val="8"/>
        <rFont val="ＭＳ Ｐゴシック"/>
        <family val="3"/>
        <charset val="128"/>
      </rPr>
      <t>※</t>
    </r>
    <r>
      <rPr>
        <sz val="10"/>
        <rFont val="ＭＳ Ｐゴシック"/>
        <family val="3"/>
        <charset val="128"/>
      </rPr>
      <t xml:space="preserve">     　　／       ／</t>
    </r>
    <rPh sb="0" eb="2">
      <t>デンピョウ</t>
    </rPh>
    <rPh sb="2" eb="4">
      <t>ヒヅケ</t>
    </rPh>
    <phoneticPr fontId="2"/>
  </si>
  <si>
    <r>
      <t xml:space="preserve"> 　　（</t>
    </r>
    <r>
      <rPr>
        <b/>
        <u/>
        <sz val="9"/>
        <color indexed="10"/>
        <rFont val="ＭＳ Ｐゴシック"/>
        <family val="3"/>
        <charset val="128"/>
      </rPr>
      <t>新規の取引・口座情報変更の場合</t>
    </r>
    <r>
      <rPr>
        <sz val="9"/>
        <rFont val="ＭＳ Ｐゴシック"/>
        <family val="3"/>
        <charset val="128"/>
      </rPr>
      <t>は、"振込口座届"も提出してください）</t>
    </r>
    <rPh sb="10" eb="12">
      <t>コウザ</t>
    </rPh>
    <rPh sb="12" eb="14">
      <t>ジョウホウ</t>
    </rPh>
    <rPh sb="14" eb="16">
      <t>ヘンコウ</t>
    </rPh>
    <phoneticPr fontId="2"/>
  </si>
  <si>
    <t>⑧ 支払決定額</t>
    <rPh sb="2" eb="4">
      <t>シハライ</t>
    </rPh>
    <rPh sb="4" eb="6">
      <t>ケッテイ</t>
    </rPh>
    <rPh sb="6" eb="7">
      <t>ガク</t>
    </rPh>
    <phoneticPr fontId="2"/>
  </si>
  <si>
    <t>⑦ 値引</t>
    <phoneticPr fontId="2"/>
  </si>
  <si>
    <t>⑥ 立替金相殺額</t>
    <phoneticPr fontId="2"/>
  </si>
  <si>
    <t xml:space="preserve"> 当月請求額( A - B )</t>
    <rPh sb="1" eb="3">
      <t>トウゲツ</t>
    </rPh>
    <phoneticPr fontId="2"/>
  </si>
  <si>
    <t xml:space="preserve"> 変更後の額 (税込)</t>
    <phoneticPr fontId="2"/>
  </si>
  <si>
    <t xml:space="preserve"> 変更額 (税込)</t>
    <phoneticPr fontId="2"/>
  </si>
  <si>
    <t xml:space="preserve"> 既請求額 B (累計)</t>
    <phoneticPr fontId="2"/>
  </si>
  <si>
    <t xml:space="preserve"> 出来高額 A (累計)</t>
    <phoneticPr fontId="2"/>
  </si>
  <si>
    <t xml:space="preserve"> 当初契約額 (税込)</t>
    <phoneticPr fontId="2"/>
  </si>
  <si>
    <t xml:space="preserve"> 既請求額 B (累計)</t>
    <phoneticPr fontId="2"/>
  </si>
  <si>
    <t xml:space="preserve"> 変更額 (税込)</t>
    <phoneticPr fontId="2"/>
  </si>
  <si>
    <t xml:space="preserve"> 当初契約額 (税込)</t>
    <phoneticPr fontId="2"/>
  </si>
  <si>
    <r>
      <t>１．</t>
    </r>
    <r>
      <rPr>
        <b/>
        <u/>
        <sz val="9"/>
        <color indexed="10"/>
        <rFont val="ＭＳ Ｐゴシック"/>
        <family val="3"/>
        <charset val="128"/>
      </rPr>
      <t>社</t>
    </r>
    <r>
      <rPr>
        <b/>
        <u/>
        <sz val="9"/>
        <color indexed="10"/>
        <rFont val="ＭＳ Ｐゴシック"/>
        <family val="3"/>
        <charset val="128"/>
      </rPr>
      <t>印を押したもの</t>
    </r>
    <r>
      <rPr>
        <sz val="9"/>
        <rFont val="ＭＳ Ｐゴシック"/>
        <family val="3"/>
        <charset val="128"/>
      </rPr>
      <t>を、当社に提出してください。</t>
    </r>
    <rPh sb="2" eb="3">
      <t>シャ</t>
    </rPh>
    <phoneticPr fontId="2"/>
  </si>
  <si>
    <r>
      <t>（１）</t>
    </r>
    <r>
      <rPr>
        <b/>
        <u/>
        <sz val="11"/>
        <color indexed="10"/>
        <rFont val="ＭＳ Ｐ明朝"/>
        <family val="1"/>
        <charset val="128"/>
      </rPr>
      <t>社</t>
    </r>
    <r>
      <rPr>
        <b/>
        <u/>
        <sz val="11"/>
        <color indexed="10"/>
        <rFont val="ＭＳ Ｐ明朝"/>
        <family val="1"/>
        <charset val="128"/>
      </rPr>
      <t>印を押したもの</t>
    </r>
    <r>
      <rPr>
        <sz val="11"/>
        <rFont val="ＭＳ Ｐ明朝"/>
        <family val="1"/>
        <charset val="128"/>
      </rPr>
      <t>を、当社に提出してください。（　１部　）</t>
    </r>
    <rPh sb="3" eb="4">
      <t>シャ</t>
    </rPh>
    <rPh sb="4" eb="5">
      <t>イン</t>
    </rPh>
    <phoneticPr fontId="2"/>
  </si>
  <si>
    <t>FAX</t>
    <phoneticPr fontId="2"/>
  </si>
  <si>
    <t>金子建設工業株式会社</t>
    <rPh sb="0" eb="2">
      <t>カネコ</t>
    </rPh>
    <rPh sb="2" eb="4">
      <t>ケンセツ</t>
    </rPh>
    <rPh sb="4" eb="6">
      <t>コウギョウ</t>
    </rPh>
    <rPh sb="6" eb="10">
      <t>カブシキカイシャ</t>
    </rPh>
    <phoneticPr fontId="2"/>
  </si>
  <si>
    <r>
      <t xml:space="preserve">※3 </t>
    </r>
    <r>
      <rPr>
        <b/>
        <sz val="11"/>
        <color indexed="10"/>
        <rFont val="ＭＳ Ｐゴシック"/>
        <family val="3"/>
        <charset val="128"/>
      </rPr>
      <t>新規の取引・口座情報変更の場合のみ提出してください</t>
    </r>
    <phoneticPr fontId="2"/>
  </si>
  <si>
    <t>注文番号</t>
    <rPh sb="0" eb="2">
      <t>チュウモン</t>
    </rPh>
    <rPh sb="2" eb="4">
      <t>バンゴウ</t>
    </rPh>
    <phoneticPr fontId="2"/>
  </si>
  <si>
    <t>金子 太郎</t>
    <rPh sb="0" eb="2">
      <t>カネコ</t>
    </rPh>
    <rPh sb="3" eb="5">
      <t>タロウ</t>
    </rPh>
    <phoneticPr fontId="2"/>
  </si>
  <si>
    <t>　　但し、追加・減額工事が出た場合は、本工事の請求書に段落を分けてご入力ください。(記入例参照)</t>
    <rPh sb="2" eb="3">
      <t>タダ</t>
    </rPh>
    <rPh sb="5" eb="7">
      <t>ツイカ</t>
    </rPh>
    <rPh sb="8" eb="10">
      <t>ゲンガク</t>
    </rPh>
    <rPh sb="10" eb="12">
      <t>コウジ</t>
    </rPh>
    <rPh sb="13" eb="14">
      <t>デ</t>
    </rPh>
    <rPh sb="15" eb="17">
      <t>バアイ</t>
    </rPh>
    <rPh sb="19" eb="20">
      <t>ホン</t>
    </rPh>
    <rPh sb="20" eb="22">
      <t>コウジ</t>
    </rPh>
    <rPh sb="23" eb="25">
      <t>セイキュウ</t>
    </rPh>
    <rPh sb="25" eb="26">
      <t>ショ</t>
    </rPh>
    <rPh sb="27" eb="29">
      <t>ダンラク</t>
    </rPh>
    <rPh sb="30" eb="31">
      <t>ワ</t>
    </rPh>
    <rPh sb="34" eb="36">
      <t>ニュウリョク</t>
    </rPh>
    <rPh sb="42" eb="44">
      <t>キニュウ</t>
    </rPh>
    <rPh sb="44" eb="45">
      <t>レイ</t>
    </rPh>
    <rPh sb="45" eb="47">
      <t>サンショウ</t>
    </rPh>
    <phoneticPr fontId="2"/>
  </si>
  <si>
    <r>
      <t>　　対象は、弊社から受注した</t>
    </r>
    <r>
      <rPr>
        <b/>
        <u/>
        <sz val="11"/>
        <color indexed="10"/>
        <rFont val="ＭＳ Ｐ明朝"/>
        <family val="1"/>
        <charset val="128"/>
      </rPr>
      <t>注文書が作成された工事</t>
    </r>
    <r>
      <rPr>
        <sz val="11"/>
        <rFont val="ＭＳ Ｐ明朝"/>
        <family val="1"/>
        <charset val="128"/>
      </rPr>
      <t>となります。</t>
    </r>
    <rPh sb="2" eb="4">
      <t>タイショウ</t>
    </rPh>
    <rPh sb="6" eb="8">
      <t>ヘイシャ</t>
    </rPh>
    <rPh sb="10" eb="12">
      <t>ジュチュウ</t>
    </rPh>
    <rPh sb="14" eb="17">
      <t>チュウモンショ</t>
    </rPh>
    <rPh sb="18" eb="20">
      <t>サクセイ</t>
    </rPh>
    <rPh sb="23" eb="25">
      <t>コウジ</t>
    </rPh>
    <phoneticPr fontId="2"/>
  </si>
  <si>
    <t>業者ｺ-ﾄﾞ</t>
    <rPh sb="0" eb="2">
      <t>ギョウシャ</t>
    </rPh>
    <phoneticPr fontId="2"/>
  </si>
  <si>
    <t>工事番号</t>
    <rPh sb="0" eb="2">
      <t>コウジ</t>
    </rPh>
    <rPh sb="2" eb="4">
      <t>バンゴウ</t>
    </rPh>
    <phoneticPr fontId="2"/>
  </si>
  <si>
    <t>決 済</t>
    <rPh sb="0" eb="1">
      <t>ケツ</t>
    </rPh>
    <rPh sb="2" eb="3">
      <t>ズミ</t>
    </rPh>
    <phoneticPr fontId="2"/>
  </si>
  <si>
    <t>　　対象外のご請求につきましては、各社独自の請求様式をご利用ください。</t>
    <rPh sb="2" eb="5">
      <t>タイショウガイ</t>
    </rPh>
    <rPh sb="7" eb="9">
      <t>セイキュウ</t>
    </rPh>
    <rPh sb="17" eb="19">
      <t>カクシャ</t>
    </rPh>
    <rPh sb="19" eb="21">
      <t>ドクジ</t>
    </rPh>
    <rPh sb="22" eb="24">
      <t>セイキュウ</t>
    </rPh>
    <rPh sb="24" eb="26">
      <t>ヨウシキ</t>
    </rPh>
    <rPh sb="28" eb="30">
      <t>リヨウ</t>
    </rPh>
    <phoneticPr fontId="2"/>
  </si>
  <si>
    <t>※　"Microsoft Office Excel"　以外で作成する場合は、PDFファイルを参考に、正しく印字されるよう調整をお願い致します。</t>
    <rPh sb="27" eb="29">
      <t>イガイ</t>
    </rPh>
    <rPh sb="30" eb="32">
      <t>サクセイ</t>
    </rPh>
    <rPh sb="34" eb="36">
      <t>バアイ</t>
    </rPh>
    <rPh sb="46" eb="48">
      <t>サンコウ</t>
    </rPh>
    <rPh sb="50" eb="51">
      <t>タダ</t>
    </rPh>
    <rPh sb="53" eb="55">
      <t>インジ</t>
    </rPh>
    <rPh sb="60" eb="62">
      <t>チョウセイ</t>
    </rPh>
    <rPh sb="64" eb="65">
      <t>ネガイ</t>
    </rPh>
    <rPh sb="66" eb="67">
      <t>タ</t>
    </rPh>
    <phoneticPr fontId="2"/>
  </si>
  <si>
    <t>※　"Microsoft Office Excel"　以外で作成する場合は、PDFファイルを参考に、正しく印字されるよう調整をお願い致します。</t>
    <rPh sb="60" eb="62">
      <t>チョウセイ</t>
    </rPh>
    <phoneticPr fontId="2"/>
  </si>
  <si>
    <t>契約金額（税抜）</t>
    <rPh sb="0" eb="2">
      <t>ケイヤク</t>
    </rPh>
    <rPh sb="2" eb="4">
      <t>キンガク</t>
    </rPh>
    <rPh sb="5" eb="7">
      <t>ゼイヌキ</t>
    </rPh>
    <phoneticPr fontId="2"/>
  </si>
  <si>
    <t>請　求　書 （控）</t>
    <rPh sb="0" eb="1">
      <t>ショウ</t>
    </rPh>
    <rPh sb="2" eb="3">
      <t>モトム</t>
    </rPh>
    <rPh sb="4" eb="5">
      <t>ショ</t>
    </rPh>
    <rPh sb="7" eb="8">
      <t>ヒカエ</t>
    </rPh>
    <phoneticPr fontId="2"/>
  </si>
  <si>
    <t>　　なお、様式の更新につきましては、当社Webサイトの＜お取引先各位＞にて確認をお願い致します。</t>
    <rPh sb="5" eb="7">
      <t>ヨウシキ</t>
    </rPh>
    <rPh sb="8" eb="10">
      <t>コウシン</t>
    </rPh>
    <rPh sb="18" eb="20">
      <t>トウシャ</t>
    </rPh>
    <rPh sb="29" eb="31">
      <t>トリヒキ</t>
    </rPh>
    <rPh sb="31" eb="32">
      <t>サキ</t>
    </rPh>
    <rPh sb="32" eb="34">
      <t>カクイ</t>
    </rPh>
    <rPh sb="37" eb="39">
      <t>カクニン</t>
    </rPh>
    <rPh sb="41" eb="42">
      <t>ネガイ</t>
    </rPh>
    <rPh sb="43" eb="44">
      <t>タ</t>
    </rPh>
    <phoneticPr fontId="2"/>
  </si>
  <si>
    <t>ご不明な点がありましたら、監理部 完戸・渡部・北郷 にご連絡ください。</t>
    <rPh sb="1" eb="3">
      <t>フメイ</t>
    </rPh>
    <rPh sb="4" eb="5">
      <t>テン</t>
    </rPh>
    <rPh sb="13" eb="15">
      <t>カンリ</t>
    </rPh>
    <rPh sb="15" eb="16">
      <t>ブ</t>
    </rPh>
    <rPh sb="17" eb="19">
      <t>シシド</t>
    </rPh>
    <rPh sb="20" eb="22">
      <t>ワタナベ</t>
    </rPh>
    <rPh sb="23" eb="25">
      <t>キタゴウ</t>
    </rPh>
    <rPh sb="26" eb="27">
      <t>ソウブ</t>
    </rPh>
    <rPh sb="28" eb="30">
      <t>レンラク</t>
    </rPh>
    <phoneticPr fontId="2"/>
  </si>
  <si>
    <t>累計出来高％</t>
    <rPh sb="0" eb="2">
      <t>ルイケイ</t>
    </rPh>
    <rPh sb="2" eb="5">
      <t>デキダカ</t>
    </rPh>
    <phoneticPr fontId="2"/>
  </si>
  <si>
    <t>T -</t>
    <phoneticPr fontId="2"/>
  </si>
  <si>
    <t>税率</t>
    <rPh sb="0" eb="2">
      <t>ゼイリツ</t>
    </rPh>
    <phoneticPr fontId="2"/>
  </si>
  <si>
    <t>工事代</t>
    <rPh sb="0" eb="3">
      <t>コウジダイ</t>
    </rPh>
    <phoneticPr fontId="2"/>
  </si>
  <si>
    <t>非</t>
    <rPh sb="0" eb="1">
      <t>ヒ</t>
    </rPh>
    <phoneticPr fontId="2"/>
  </si>
  <si>
    <t>税率リスト</t>
    <rPh sb="0" eb="2">
      <t>ゼイリツ</t>
    </rPh>
    <phoneticPr fontId="2"/>
  </si>
  <si>
    <t>税 抜 金 額</t>
    <rPh sb="0" eb="1">
      <t>ゼイ</t>
    </rPh>
    <rPh sb="2" eb="3">
      <t>ヌ</t>
    </rPh>
    <rPh sb="4" eb="5">
      <t>カネ</t>
    </rPh>
    <rPh sb="6" eb="7">
      <t>ガク</t>
    </rPh>
    <phoneticPr fontId="2"/>
  </si>
  <si>
    <t>税 込 金 額</t>
    <rPh sb="0" eb="1">
      <t>ゼイ</t>
    </rPh>
    <rPh sb="2" eb="3">
      <t>コ</t>
    </rPh>
    <rPh sb="4" eb="5">
      <t>カネ</t>
    </rPh>
    <rPh sb="6" eb="7">
      <t>ガク</t>
    </rPh>
    <phoneticPr fontId="2"/>
  </si>
  <si>
    <t>出来高額 A　と一致</t>
    <rPh sb="0" eb="4">
      <t>デキダカガク</t>
    </rPh>
    <rPh sb="8" eb="10">
      <t>イッチ</t>
    </rPh>
    <phoneticPr fontId="2"/>
  </si>
  <si>
    <t>山形県米沢市城北二丁目1-17</t>
    <rPh sb="0" eb="11">
      <t>ヤマガタケンヨネザワシジョウホクニチョウメ</t>
    </rPh>
    <phoneticPr fontId="2"/>
  </si>
  <si>
    <t>〇〇建設株式会社</t>
    <rPh sb="2" eb="4">
      <t>ケンセツ</t>
    </rPh>
    <rPh sb="4" eb="8">
      <t>カブシキガイシャ</t>
    </rPh>
    <phoneticPr fontId="2"/>
  </si>
  <si>
    <t>代表取締役 〇〇花子</t>
    <rPh sb="0" eb="5">
      <t>ダイヒョウトリシマリヤク</t>
    </rPh>
    <rPh sb="8" eb="10">
      <t>ハナコ</t>
    </rPh>
    <phoneticPr fontId="2"/>
  </si>
  <si>
    <t>0238-99-9999</t>
    <phoneticPr fontId="2"/>
  </si>
  <si>
    <t>0238-99-9990</t>
    <phoneticPr fontId="2"/>
  </si>
  <si>
    <t>〇〇様邸新築工事</t>
    <rPh sb="2" eb="4">
      <t>サマテイ</t>
    </rPh>
    <rPh sb="4" eb="8">
      <t>シンチクコウジ</t>
    </rPh>
    <phoneticPr fontId="2"/>
  </si>
  <si>
    <t>34-999</t>
    <phoneticPr fontId="2"/>
  </si>
  <si>
    <t>印</t>
    <rPh sb="0" eb="1">
      <t>シルシ</t>
    </rPh>
    <phoneticPr fontId="2"/>
  </si>
  <si>
    <t>軽8</t>
    <rPh sb="0" eb="1">
      <t>ケイ</t>
    </rPh>
    <phoneticPr fontId="2"/>
  </si>
  <si>
    <t>工事代（軽減税率8％適用分）</t>
    <rPh sb="0" eb="3">
      <t>コウジダイ</t>
    </rPh>
    <rPh sb="4" eb="6">
      <t>ケイゲン</t>
    </rPh>
    <rPh sb="6" eb="8">
      <t>ゼイリツ</t>
    </rPh>
    <rPh sb="10" eb="12">
      <t>テキヨウ</t>
    </rPh>
    <rPh sb="12" eb="13">
      <t>ブン</t>
    </rPh>
    <phoneticPr fontId="2"/>
  </si>
  <si>
    <t>追加工事</t>
    <rPh sb="0" eb="4">
      <t>ツイカコウジ</t>
    </rPh>
    <phoneticPr fontId="2"/>
  </si>
  <si>
    <t>不</t>
    <rPh sb="0" eb="1">
      <t>フ</t>
    </rPh>
    <phoneticPr fontId="2"/>
  </si>
  <si>
    <t>工事代（非課税）</t>
    <rPh sb="0" eb="3">
      <t>コウジダイ</t>
    </rPh>
    <rPh sb="4" eb="7">
      <t>ヒカゼイ</t>
    </rPh>
    <phoneticPr fontId="2"/>
  </si>
  <si>
    <t>工事代（不課税）</t>
    <rPh sb="0" eb="3">
      <t>コウジダイ</t>
    </rPh>
    <rPh sb="4" eb="7">
      <t>フカゼイ</t>
    </rPh>
    <phoneticPr fontId="2"/>
  </si>
  <si>
    <r>
      <t>２．</t>
    </r>
    <r>
      <rPr>
        <b/>
        <u/>
        <sz val="9"/>
        <color rgb="FFFF0000"/>
        <rFont val="ＭＳ Ｐゴシック"/>
        <family val="3"/>
        <charset val="128"/>
      </rPr>
      <t>適格請求書発行事業者の登録番号</t>
    </r>
    <r>
      <rPr>
        <sz val="9"/>
        <rFont val="ＭＳ Ｐゴシック"/>
        <family val="3"/>
        <charset val="128"/>
      </rPr>
      <t>を、正確に入力してください。</t>
    </r>
    <rPh sb="2" eb="12">
      <t>テキカクセイキュウショハッコウジギョウシャ</t>
    </rPh>
    <rPh sb="13" eb="17">
      <t>トウロクバンゴウ</t>
    </rPh>
    <rPh sb="19" eb="21">
      <t>セイカク</t>
    </rPh>
    <rPh sb="22" eb="24">
      <t>ニュウリョク</t>
    </rPh>
    <phoneticPr fontId="2"/>
  </si>
  <si>
    <t>４．当社事務所へ郵送又は持参して提出してください。現場代理人に提出して頂いても結構です。</t>
    <phoneticPr fontId="2"/>
  </si>
  <si>
    <r>
      <t>５．支払は原則として、</t>
    </r>
    <r>
      <rPr>
        <b/>
        <u/>
        <sz val="9"/>
        <color indexed="10"/>
        <rFont val="ＭＳ Ｐゴシック"/>
        <family val="3"/>
        <charset val="128"/>
      </rPr>
      <t>翌々月２０日</t>
    </r>
    <r>
      <rPr>
        <sz val="9"/>
        <rFont val="ＭＳ Ｐゴシック"/>
        <family val="3"/>
        <charset val="128"/>
      </rPr>
      <t>(休祝日の場合,翌営業日)に銀行口座に振込します。</t>
    </r>
    <phoneticPr fontId="2"/>
  </si>
  <si>
    <r>
      <t>６．</t>
    </r>
    <r>
      <rPr>
        <b/>
        <u/>
        <sz val="9"/>
        <color indexed="10"/>
        <rFont val="ＭＳ Ｐゴシック"/>
        <family val="3"/>
        <charset val="128"/>
      </rPr>
      <t>注文ごとに請求書</t>
    </r>
    <r>
      <rPr>
        <sz val="9"/>
        <rFont val="ＭＳ Ｐゴシック"/>
        <family val="3"/>
        <charset val="128"/>
      </rPr>
      <t>を作成して下さい。但し、追加工事が出た場合は、本工事の請求書に段落を分けてご記入ください。</t>
    </r>
    <phoneticPr fontId="2"/>
  </si>
  <si>
    <t>７．注文書記載の　「項目」　の内容をを請求明細書へ入力してください。</t>
    <rPh sb="2" eb="5">
      <t>チュウモンショ</t>
    </rPh>
    <rPh sb="5" eb="7">
      <t>キサイ</t>
    </rPh>
    <rPh sb="10" eb="12">
      <t>コウモク</t>
    </rPh>
    <rPh sb="15" eb="17">
      <t>ナイヨウ</t>
    </rPh>
    <rPh sb="19" eb="21">
      <t>セイキュウ</t>
    </rPh>
    <rPh sb="21" eb="24">
      <t>メイサイショ</t>
    </rPh>
    <rPh sb="25" eb="27">
      <t>ニュウリョク</t>
    </rPh>
    <phoneticPr fontId="2"/>
  </si>
  <si>
    <t>８．印刷レイアウトは変更できません。</t>
    <rPh sb="2" eb="4">
      <t>インサツ</t>
    </rPh>
    <rPh sb="10" eb="12">
      <t>ヘンコウ</t>
    </rPh>
    <phoneticPr fontId="2"/>
  </si>
  <si>
    <r>
      <t>（３）</t>
    </r>
    <r>
      <rPr>
        <b/>
        <u/>
        <sz val="11"/>
        <color indexed="10"/>
        <rFont val="ＭＳ Ｐ明朝"/>
        <family val="1"/>
        <charset val="128"/>
      </rPr>
      <t>新規の取引あるいは口座情報変更の場合</t>
    </r>
    <r>
      <rPr>
        <sz val="11"/>
        <rFont val="ＭＳ Ｐ明朝"/>
        <family val="1"/>
        <charset val="128"/>
      </rPr>
      <t>は、振込口座届（シート4）も併せて提出してください。</t>
    </r>
    <rPh sb="3" eb="5">
      <t>シンキ</t>
    </rPh>
    <rPh sb="6" eb="8">
      <t>トリヒキ</t>
    </rPh>
    <rPh sb="12" eb="14">
      <t>コウザ</t>
    </rPh>
    <rPh sb="14" eb="16">
      <t>ジョウホウ</t>
    </rPh>
    <rPh sb="16" eb="18">
      <t>ヘンコウ</t>
    </rPh>
    <rPh sb="19" eb="21">
      <t>バアイ</t>
    </rPh>
    <rPh sb="23" eb="25">
      <t>フリコミ</t>
    </rPh>
    <rPh sb="25" eb="27">
      <t>コウザ</t>
    </rPh>
    <rPh sb="27" eb="28">
      <t>トドケ</t>
    </rPh>
    <rPh sb="35" eb="36">
      <t>アワ</t>
    </rPh>
    <rPh sb="38" eb="40">
      <t>テイシュツ</t>
    </rPh>
    <phoneticPr fontId="2"/>
  </si>
  <si>
    <r>
      <t>（４）</t>
    </r>
    <r>
      <rPr>
        <b/>
        <u/>
        <sz val="11"/>
        <color indexed="10"/>
        <rFont val="ＭＳ Ｐ明朝"/>
        <family val="1"/>
        <charset val="128"/>
      </rPr>
      <t>注文ごとに</t>
    </r>
    <r>
      <rPr>
        <sz val="11"/>
        <rFont val="ＭＳ Ｐ明朝"/>
        <family val="1"/>
        <charset val="128"/>
      </rPr>
      <t>請求書を作成してください。</t>
    </r>
    <rPh sb="3" eb="5">
      <t>チュウモン</t>
    </rPh>
    <phoneticPr fontId="2"/>
  </si>
  <si>
    <t>（５）注文書記載の 「項目」 の内容を請求明細書へ入力してください。</t>
    <rPh sb="3" eb="6">
      <t>チュウモンショ</t>
    </rPh>
    <rPh sb="6" eb="8">
      <t>キサイ</t>
    </rPh>
    <rPh sb="11" eb="13">
      <t>コウモク</t>
    </rPh>
    <rPh sb="16" eb="18">
      <t>ナイヨウ</t>
    </rPh>
    <rPh sb="19" eb="21">
      <t>セイキュウ</t>
    </rPh>
    <rPh sb="21" eb="24">
      <t>メイサイショ</t>
    </rPh>
    <rPh sb="25" eb="27">
      <t>ニュウリョク</t>
    </rPh>
    <phoneticPr fontId="2"/>
  </si>
  <si>
    <r>
      <t>（６）用紙サイズは</t>
    </r>
    <r>
      <rPr>
        <b/>
        <u/>
        <sz val="11"/>
        <color indexed="10"/>
        <rFont val="ＭＳ Ｐ明朝"/>
        <family val="1"/>
        <charset val="128"/>
      </rPr>
      <t>【A4】</t>
    </r>
    <r>
      <rPr>
        <sz val="11"/>
        <rFont val="ＭＳ Ｐ明朝"/>
        <family val="1"/>
        <charset val="128"/>
      </rPr>
      <t>で提出してください。</t>
    </r>
    <rPh sb="3" eb="5">
      <t>ヨウシ</t>
    </rPh>
    <rPh sb="14" eb="16">
      <t>テイシュツ</t>
    </rPh>
    <phoneticPr fontId="2"/>
  </si>
  <si>
    <t>（７）印刷レイアウトは加工しないでください。</t>
    <rPh sb="3" eb="5">
      <t>インサツ</t>
    </rPh>
    <rPh sb="11" eb="13">
      <t>カコウ</t>
    </rPh>
    <phoneticPr fontId="2"/>
  </si>
  <si>
    <t>（８）請求書の提出先は、下記の本社になります。</t>
    <rPh sb="3" eb="5">
      <t>セイキュウ</t>
    </rPh>
    <rPh sb="5" eb="6">
      <t>ショ</t>
    </rPh>
    <rPh sb="7" eb="9">
      <t>テイシュツ</t>
    </rPh>
    <rPh sb="9" eb="10">
      <t>サキ</t>
    </rPh>
    <rPh sb="12" eb="14">
      <t>カキ</t>
    </rPh>
    <rPh sb="15" eb="17">
      <t>ホンシャ</t>
    </rPh>
    <phoneticPr fontId="2"/>
  </si>
  <si>
    <r>
      <t>（２）</t>
    </r>
    <r>
      <rPr>
        <b/>
        <u/>
        <sz val="11"/>
        <color rgb="FFFF0000"/>
        <rFont val="ＭＳ Ｐ明朝"/>
        <family val="1"/>
        <charset val="128"/>
      </rPr>
      <t>適格請求書発行事業者の登録番号</t>
    </r>
    <r>
      <rPr>
        <sz val="11"/>
        <rFont val="ＭＳ Ｐ明朝"/>
        <family val="1"/>
        <charset val="128"/>
      </rPr>
      <t>を、正確に入力してください。</t>
    </r>
    <rPh sb="3" eb="5">
      <t>テキカク</t>
    </rPh>
    <phoneticPr fontId="2"/>
  </si>
  <si>
    <t>出来高額 A（累計）</t>
    <rPh sb="0" eb="4">
      <t>デキダカガク</t>
    </rPh>
    <rPh sb="7" eb="9">
      <t>ルイケイ</t>
    </rPh>
    <phoneticPr fontId="2"/>
  </si>
  <si>
    <t>登録番号(13桁)</t>
    <rPh sb="0" eb="1">
      <t>ノボル</t>
    </rPh>
    <rPh sb="1" eb="2">
      <t>ロク</t>
    </rPh>
    <rPh sb="2" eb="3">
      <t>バン</t>
    </rPh>
    <rPh sb="3" eb="4">
      <t>ゴウ</t>
    </rPh>
    <rPh sb="7" eb="8">
      <t>ケタ</t>
    </rPh>
    <phoneticPr fontId="2"/>
  </si>
  <si>
    <r>
      <t>３．提出期限は、</t>
    </r>
    <r>
      <rPr>
        <b/>
        <u/>
        <sz val="9"/>
        <color indexed="10"/>
        <rFont val="ＭＳ Ｐゴシック"/>
        <family val="3"/>
        <charset val="128"/>
      </rPr>
      <t>締切日（毎月月末）翌月７日必着</t>
    </r>
    <r>
      <rPr>
        <sz val="9"/>
        <rFont val="ＭＳ Ｐゴシック"/>
        <family val="3"/>
        <charset val="128"/>
      </rPr>
      <t>です。 遅れた分については翌月扱いになります。</t>
    </r>
    <rPh sb="17" eb="19">
      <t>ヨクゲツ</t>
    </rPh>
    <rPh sb="20" eb="21">
      <t>ニチ</t>
    </rPh>
    <rPh sb="21" eb="23">
      <t>ヒッチャク</t>
    </rPh>
    <phoneticPr fontId="2"/>
  </si>
  <si>
    <t>振込先金融機関・口座届出書</t>
    <phoneticPr fontId="2"/>
  </si>
  <si>
    <r>
      <t>３．提出期限は、</t>
    </r>
    <r>
      <rPr>
        <b/>
        <u/>
        <sz val="9"/>
        <color indexed="10"/>
        <rFont val="ＭＳ Ｐゴシック"/>
        <family val="3"/>
        <charset val="128"/>
      </rPr>
      <t>締切日（毎月月末）翌月７日必着</t>
    </r>
    <r>
      <rPr>
        <sz val="9"/>
        <rFont val="ＭＳ Ｐゴシック"/>
        <family val="3"/>
        <charset val="128"/>
      </rPr>
      <t>です。 遅れた分については翌月扱いになります。</t>
    </r>
    <phoneticPr fontId="2"/>
  </si>
  <si>
    <r>
      <t>（１）提出期限は、</t>
    </r>
    <r>
      <rPr>
        <b/>
        <u/>
        <sz val="11"/>
        <color indexed="10"/>
        <rFont val="ＭＳ Ｐ明朝"/>
        <family val="1"/>
        <charset val="128"/>
      </rPr>
      <t>締切日（毎月月末）翌月７日必着</t>
    </r>
    <r>
      <rPr>
        <sz val="11"/>
        <rFont val="ＭＳ Ｐ明朝"/>
        <family val="1"/>
        <charset val="128"/>
      </rPr>
      <t>です。</t>
    </r>
    <rPh sb="3" eb="5">
      <t>テイシュツ</t>
    </rPh>
    <rPh sb="5" eb="7">
      <t>キゲン</t>
    </rPh>
    <phoneticPr fontId="2"/>
  </si>
  <si>
    <t>2023/8/31 ver.8</t>
    <phoneticPr fontId="2"/>
  </si>
  <si>
    <t>項　　　　　　　　　　目</t>
    <rPh sb="0" eb="1">
      <t>コウ</t>
    </rPh>
    <rPh sb="11" eb="12">
      <t>メ</t>
    </rPh>
    <phoneticPr fontId="2"/>
  </si>
  <si>
    <t>1　両方の請求がある場合</t>
    <rPh sb="2" eb="4">
      <t>リョウホウ</t>
    </rPh>
    <rPh sb="5" eb="7">
      <t>セイキュウ</t>
    </rPh>
    <rPh sb="10" eb="12">
      <t>バアイ</t>
    </rPh>
    <phoneticPr fontId="33"/>
  </si>
  <si>
    <t>2　一方のみの場合</t>
    <rPh sb="2" eb="4">
      <t>イッポウ</t>
    </rPh>
    <rPh sb="7" eb="9">
      <t>バアイ</t>
    </rPh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</si>
</sst>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\-##0"/>
    <numFmt numFmtId="178" formatCode="0_);[Red]\(0\)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9"/>
      <color indexed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u/>
      <sz val="11"/>
      <color indexed="10"/>
      <name val="ＭＳ Ｐ明朝"/>
      <family val="1"/>
      <charset val="128"/>
    </font>
    <font>
      <sz val="9"/>
      <name val="ＭＳ Ｐ明朝"/>
      <family val="1"/>
      <charset val="128"/>
    </font>
    <font>
      <sz val="7.5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u/>
      <sz val="9"/>
      <color rgb="FFFF0000"/>
      <name val="ＭＳ Ｐゴシック"/>
      <family val="3"/>
      <charset val="128"/>
    </font>
    <font>
      <b/>
      <u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b/>
      <sz val="14"/>
      <color theme="1"/>
      <name val="ＭＳ 明朝"/>
      <family val="1"/>
      <charset val="128"/>
    </font>
    <font>
      <sz val="6"/>
      <name val="ＭＳ 明朝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AA3033"/>
        <bgColor indexed="64"/>
      </patternFill>
    </fill>
    <fill>
      <patternFill patternType="solid">
        <fgColor theme="6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31" fillId="0" borderId="0">
      <alignment vertical="center"/>
    </xf>
  </cellStyleXfs>
  <cellXfs count="54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1" fillId="0" borderId="0" xfId="3">
      <alignment vertical="center"/>
    </xf>
    <xf numFmtId="0" fontId="12" fillId="0" borderId="0" xfId="3" applyFont="1">
      <alignment vertical="center"/>
    </xf>
    <xf numFmtId="0" fontId="12" fillId="0" borderId="0" xfId="3" applyFont="1" applyAlignment="1">
      <alignment horizontal="right" vertical="center"/>
    </xf>
    <xf numFmtId="0" fontId="16" fillId="0" borderId="0" xfId="3" applyFont="1" applyAlignment="1">
      <alignment horizontal="right" vertical="center"/>
    </xf>
    <xf numFmtId="0" fontId="0" fillId="0" borderId="0" xfId="0" applyAlignment="1">
      <alignment shrinkToFit="1"/>
    </xf>
    <xf numFmtId="0" fontId="3" fillId="0" borderId="0" xfId="0" applyFont="1" applyAlignment="1">
      <alignment shrinkToFit="1"/>
    </xf>
    <xf numFmtId="0" fontId="0" fillId="0" borderId="0" xfId="0" applyAlignment="1" applyProtection="1">
      <alignment shrinkToFit="1"/>
      <protection locked="0"/>
    </xf>
    <xf numFmtId="0" fontId="0" fillId="0" borderId="4" xfId="0" applyBorder="1" applyAlignment="1">
      <alignment shrinkToFit="1"/>
    </xf>
    <xf numFmtId="0" fontId="0" fillId="0" borderId="5" xfId="0" applyBorder="1" applyAlignment="1">
      <alignment shrinkToFit="1"/>
    </xf>
    <xf numFmtId="0" fontId="5" fillId="0" borderId="0" xfId="0" applyFont="1" applyAlignment="1">
      <alignment horizontal="distributed" shrinkToFit="1"/>
    </xf>
    <xf numFmtId="0" fontId="0" fillId="0" borderId="0" xfId="0" applyAlignment="1">
      <alignment horizontal="distributed" shrinkToFit="1"/>
    </xf>
    <xf numFmtId="0" fontId="0" fillId="0" borderId="6" xfId="0" applyBorder="1" applyAlignment="1" applyProtection="1">
      <alignment shrinkToFit="1"/>
      <protection locked="0"/>
    </xf>
    <xf numFmtId="0" fontId="4" fillId="0" borderId="0" xfId="0" applyFont="1" applyAlignment="1">
      <alignment shrinkToFit="1"/>
    </xf>
    <xf numFmtId="0" fontId="0" fillId="0" borderId="0" xfId="0" applyAlignment="1">
      <alignment horizontal="right" shrinkToFit="1"/>
    </xf>
    <xf numFmtId="0" fontId="6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8" fillId="0" borderId="0" xfId="2" applyFont="1" applyFill="1" applyBorder="1" applyAlignment="1" applyProtection="1">
      <alignment shrinkToFit="1"/>
    </xf>
    <xf numFmtId="0" fontId="0" fillId="0" borderId="0" xfId="0" applyAlignment="1">
      <alignment horizontal="center" shrinkToFit="1"/>
    </xf>
    <xf numFmtId="0" fontId="12" fillId="0" borderId="0" xfId="0" applyFont="1" applyAlignment="1">
      <alignment shrinkToFit="1"/>
    </xf>
    <xf numFmtId="0" fontId="12" fillId="0" borderId="0" xfId="3" applyFont="1" applyAlignment="1">
      <alignment horizontal="left" vertical="center"/>
    </xf>
    <xf numFmtId="0" fontId="16" fillId="0" borderId="0" xfId="3" applyFont="1">
      <alignment vertical="center"/>
    </xf>
    <xf numFmtId="0" fontId="17" fillId="0" borderId="0" xfId="0" applyFont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3" fillId="0" borderId="6" xfId="0" applyFont="1" applyBorder="1" applyAlignment="1">
      <alignment shrinkToFit="1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shrinkToFit="1"/>
    </xf>
    <xf numFmtId="0" fontId="2" fillId="0" borderId="0" xfId="0" applyFont="1" applyAlignment="1">
      <alignment horizontal="center"/>
    </xf>
    <xf numFmtId="0" fontId="2" fillId="0" borderId="0" xfId="0" applyFont="1"/>
    <xf numFmtId="0" fontId="32" fillId="0" borderId="0" xfId="4" applyFont="1">
      <alignment vertical="center"/>
    </xf>
    <xf numFmtId="0" fontId="31" fillId="0" borderId="0" xfId="4">
      <alignment vertical="center"/>
    </xf>
    <xf numFmtId="49" fontId="31" fillId="0" borderId="0" xfId="4" applyNumberFormat="1" applyAlignment="1">
      <alignment horizontal="left" vertical="center"/>
    </xf>
    <xf numFmtId="0" fontId="12" fillId="0" borderId="0" xfId="3" applyFont="1">
      <alignment vertical="center"/>
    </xf>
    <xf numFmtId="0" fontId="15" fillId="3" borderId="0" xfId="3" applyFont="1" applyFill="1">
      <alignment vertical="center"/>
    </xf>
    <xf numFmtId="0" fontId="12" fillId="0" borderId="0" xfId="3" applyFont="1" applyAlignment="1">
      <alignment horizontal="left" vertical="center"/>
    </xf>
    <xf numFmtId="0" fontId="14" fillId="0" borderId="0" xfId="3" applyFont="1" applyAlignment="1">
      <alignment horizontal="center" vertical="center"/>
    </xf>
    <xf numFmtId="0" fontId="12" fillId="0" borderId="0" xfId="3" applyFont="1" applyAlignment="1">
      <alignment horizontal="right" vertical="center"/>
    </xf>
    <xf numFmtId="0" fontId="1" fillId="0" borderId="0" xfId="3" applyAlignment="1">
      <alignment horizontal="right" vertical="center"/>
    </xf>
    <xf numFmtId="58" fontId="12" fillId="0" borderId="0" xfId="3" applyNumberFormat="1" applyFont="1">
      <alignment vertical="center"/>
    </xf>
    <xf numFmtId="0" fontId="0" fillId="0" borderId="0" xfId="0"/>
    <xf numFmtId="0" fontId="6" fillId="0" borderId="0" xfId="0" applyFont="1"/>
    <xf numFmtId="0" fontId="4" fillId="0" borderId="0" xfId="0" applyFont="1" applyAlignment="1">
      <alignment shrinkToFit="1"/>
    </xf>
    <xf numFmtId="0" fontId="6" fillId="0" borderId="7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6" fillId="0" borderId="12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9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178" fontId="8" fillId="2" borderId="0" xfId="0" applyNumberFormat="1" applyFont="1" applyFill="1" applyAlignment="1">
      <alignment horizontal="left" vertical="center" shrinkToFit="1"/>
    </xf>
    <xf numFmtId="0" fontId="26" fillId="0" borderId="0" xfId="0" applyFont="1" applyAlignment="1">
      <alignment horizontal="center" vertical="center" wrapText="1" shrinkToFit="1"/>
    </xf>
    <xf numFmtId="0" fontId="26" fillId="0" borderId="10" xfId="0" applyFont="1" applyBorder="1" applyAlignment="1">
      <alignment horizontal="center" vertical="center" wrapText="1" shrinkToFit="1"/>
    </xf>
    <xf numFmtId="178" fontId="8" fillId="0" borderId="0" xfId="0" applyNumberFormat="1" applyFont="1" applyAlignment="1">
      <alignment horizontal="left" vertical="center" shrinkToFit="1"/>
    </xf>
    <xf numFmtId="0" fontId="26" fillId="0" borderId="0" xfId="0" applyFont="1" applyAlignment="1">
      <alignment horizontal="center" shrinkToFit="1"/>
    </xf>
    <xf numFmtId="0" fontId="26" fillId="0" borderId="10" xfId="0" applyFont="1" applyBorder="1" applyAlignment="1">
      <alignment horizontal="center" shrinkToFit="1"/>
    </xf>
    <xf numFmtId="0" fontId="0" fillId="0" borderId="25" xfId="0" applyBorder="1" applyAlignment="1">
      <alignment shrinkToFit="1"/>
    </xf>
    <xf numFmtId="0" fontId="0" fillId="0" borderId="35" xfId="0" applyBorder="1" applyAlignment="1">
      <alignment shrinkToFit="1"/>
    </xf>
    <xf numFmtId="0" fontId="0" fillId="0" borderId="26" xfId="0" applyBorder="1" applyAlignment="1">
      <alignment shrinkToFit="1"/>
    </xf>
    <xf numFmtId="0" fontId="0" fillId="0" borderId="36" xfId="0" applyBorder="1" applyAlignment="1">
      <alignment shrinkToFit="1"/>
    </xf>
    <xf numFmtId="0" fontId="0" fillId="0" borderId="24" xfId="0" applyBorder="1" applyAlignment="1">
      <alignment shrinkToFit="1"/>
    </xf>
    <xf numFmtId="0" fontId="0" fillId="0" borderId="37" xfId="0" applyBorder="1" applyAlignment="1">
      <alignment shrinkToFit="1"/>
    </xf>
    <xf numFmtId="0" fontId="0" fillId="0" borderId="39" xfId="0" applyBorder="1" applyAlignment="1">
      <alignment shrinkToFit="1"/>
    </xf>
    <xf numFmtId="0" fontId="0" fillId="0" borderId="15" xfId="0" applyBorder="1" applyAlignment="1">
      <alignment shrinkToFit="1"/>
    </xf>
    <xf numFmtId="0" fontId="0" fillId="0" borderId="57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0" xfId="0" applyAlignment="1">
      <alignment shrinkToFit="1"/>
    </xf>
    <xf numFmtId="0" fontId="0" fillId="0" borderId="10" xfId="0" applyBorder="1" applyAlignment="1">
      <alignment shrinkToFit="1"/>
    </xf>
    <xf numFmtId="0" fontId="0" fillId="0" borderId="8" xfId="0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13" xfId="0" applyBorder="1" applyAlignment="1">
      <alignment shrinkToFit="1"/>
    </xf>
    <xf numFmtId="0" fontId="24" fillId="0" borderId="0" xfId="0" applyFont="1" applyAlignment="1">
      <alignment shrinkToFit="1"/>
    </xf>
    <xf numFmtId="0" fontId="19" fillId="0" borderId="0" xfId="0" applyFont="1" applyAlignment="1">
      <alignment shrinkToFit="1"/>
    </xf>
    <xf numFmtId="0" fontId="4" fillId="0" borderId="1" xfId="0" applyFont="1" applyBorder="1" applyAlignment="1">
      <alignment horizontal="center" vertical="center" textRotation="255" shrinkToFit="1"/>
    </xf>
    <xf numFmtId="0" fontId="4" fillId="0" borderId="41" xfId="0" applyFont="1" applyBorder="1" applyAlignment="1">
      <alignment horizontal="center" vertical="center" textRotation="255" shrinkToFit="1"/>
    </xf>
    <xf numFmtId="0" fontId="4" fillId="0" borderId="37" xfId="0" applyFont="1" applyBorder="1" applyAlignment="1">
      <alignment horizontal="center" shrinkToFit="1"/>
    </xf>
    <xf numFmtId="0" fontId="4" fillId="0" borderId="38" xfId="0" applyFont="1" applyBorder="1" applyAlignment="1">
      <alignment horizontal="center" shrinkToFit="1"/>
    </xf>
    <xf numFmtId="0" fontId="4" fillId="0" borderId="7" xfId="0" applyFont="1" applyBorder="1" applyAlignment="1">
      <alignment horizontal="center" shrinkToFit="1"/>
    </xf>
    <xf numFmtId="0" fontId="4" fillId="0" borderId="11" xfId="0" applyFont="1" applyBorder="1" applyAlignment="1">
      <alignment horizontal="center" shrinkToFit="1"/>
    </xf>
    <xf numFmtId="0" fontId="4" fillId="0" borderId="12" xfId="0" applyFont="1" applyBorder="1" applyAlignment="1">
      <alignment horizontal="center" shrinkToFit="1"/>
    </xf>
    <xf numFmtId="0" fontId="4" fillId="0" borderId="40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0" fontId="4" fillId="0" borderId="59" xfId="0" applyFont="1" applyBorder="1" applyAlignment="1">
      <alignment horizontal="center" shrinkToFit="1"/>
    </xf>
    <xf numFmtId="0" fontId="4" fillId="0" borderId="52" xfId="0" applyFont="1" applyBorder="1" applyAlignment="1">
      <alignment horizontal="center" shrinkToFit="1"/>
    </xf>
    <xf numFmtId="0" fontId="4" fillId="0" borderId="53" xfId="0" applyFont="1" applyBorder="1" applyAlignment="1">
      <alignment horizontal="center" shrinkToFit="1"/>
    </xf>
    <xf numFmtId="0" fontId="4" fillId="0" borderId="54" xfId="0" applyFont="1" applyBorder="1" applyAlignment="1">
      <alignment horizontal="center" shrinkToFit="1"/>
    </xf>
    <xf numFmtId="0" fontId="4" fillId="0" borderId="27" xfId="0" applyFont="1" applyBorder="1" applyAlignment="1">
      <alignment horizontal="center" shrinkToFit="1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0" fontId="0" fillId="0" borderId="33" xfId="0" applyBorder="1" applyAlignment="1">
      <alignment shrinkToFit="1"/>
    </xf>
    <xf numFmtId="0" fontId="0" fillId="0" borderId="27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4" xfId="0" applyBorder="1" applyAlignment="1">
      <alignment shrinkToFit="1"/>
    </xf>
    <xf numFmtId="0" fontId="4" fillId="0" borderId="42" xfId="0" applyFont="1" applyBorder="1" applyAlignment="1">
      <alignment horizontal="center" shrinkToFit="1"/>
    </xf>
    <xf numFmtId="0" fontId="4" fillId="0" borderId="58" xfId="0" applyFont="1" applyBorder="1" applyAlignment="1">
      <alignment horizontal="center" shrinkToFit="1"/>
    </xf>
    <xf numFmtId="0" fontId="4" fillId="0" borderId="25" xfId="0" applyFont="1" applyBorder="1" applyAlignment="1">
      <alignment horizontal="center" shrinkToFit="1"/>
    </xf>
    <xf numFmtId="0" fontId="4" fillId="0" borderId="26" xfId="0" applyFont="1" applyBorder="1" applyAlignment="1">
      <alignment horizontal="center" shrinkToFit="1"/>
    </xf>
    <xf numFmtId="0" fontId="0" fillId="0" borderId="2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56" xfId="0" applyBorder="1" applyAlignment="1">
      <alignment shrinkToFit="1"/>
    </xf>
    <xf numFmtId="38" fontId="21" fillId="0" borderId="6" xfId="2" applyFont="1" applyFill="1" applyBorder="1" applyAlignment="1" applyProtection="1">
      <alignment shrinkToFit="1"/>
    </xf>
    <xf numFmtId="38" fontId="21" fillId="0" borderId="0" xfId="2" applyFont="1" applyFill="1" applyAlignment="1" applyProtection="1">
      <alignment shrinkToFit="1"/>
    </xf>
    <xf numFmtId="38" fontId="21" fillId="0" borderId="10" xfId="2" applyFont="1" applyFill="1" applyBorder="1" applyAlignment="1" applyProtection="1">
      <alignment shrinkToFit="1"/>
    </xf>
    <xf numFmtId="38" fontId="21" fillId="0" borderId="8" xfId="2" applyFont="1" applyFill="1" applyBorder="1" applyAlignment="1" applyProtection="1">
      <alignment shrinkToFit="1"/>
    </xf>
    <xf numFmtId="38" fontId="21" fillId="0" borderId="9" xfId="2" applyFont="1" applyFill="1" applyBorder="1" applyAlignment="1" applyProtection="1">
      <alignment shrinkToFit="1"/>
    </xf>
    <xf numFmtId="38" fontId="21" fillId="0" borderId="13" xfId="2" applyFont="1" applyFill="1" applyBorder="1" applyAlignment="1" applyProtection="1">
      <alignment shrinkToFit="1"/>
    </xf>
    <xf numFmtId="38" fontId="21" fillId="0" borderId="0" xfId="2" applyFont="1" applyFill="1" applyBorder="1" applyAlignment="1" applyProtection="1">
      <alignment shrinkToFit="1"/>
    </xf>
    <xf numFmtId="38" fontId="21" fillId="0" borderId="64" xfId="2" applyFont="1" applyFill="1" applyBorder="1" applyAlignment="1" applyProtection="1">
      <alignment shrinkToFit="1"/>
    </xf>
    <xf numFmtId="38" fontId="21" fillId="0" borderId="65" xfId="2" applyFont="1" applyFill="1" applyBorder="1" applyAlignment="1" applyProtection="1">
      <alignment shrinkToFit="1"/>
    </xf>
    <xf numFmtId="38" fontId="21" fillId="0" borderId="69" xfId="2" applyFont="1" applyFill="1" applyBorder="1" applyAlignment="1" applyProtection="1">
      <alignment shrinkToFit="1"/>
    </xf>
    <xf numFmtId="38" fontId="21" fillId="0" borderId="67" xfId="2" applyFont="1" applyFill="1" applyBorder="1" applyAlignment="1" applyProtection="1">
      <alignment shrinkToFit="1"/>
    </xf>
    <xf numFmtId="38" fontId="21" fillId="0" borderId="70" xfId="2" applyFont="1" applyFill="1" applyBorder="1" applyAlignment="1" applyProtection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20" fillId="0" borderId="7" xfId="0" applyFont="1" applyBorder="1" applyAlignment="1">
      <alignment vertical="top" shrinkToFit="1"/>
    </xf>
    <xf numFmtId="0" fontId="20" fillId="0" borderId="11" xfId="0" applyFont="1" applyBorder="1" applyAlignment="1">
      <alignment vertical="top" shrinkToFit="1"/>
    </xf>
    <xf numFmtId="0" fontId="20" fillId="0" borderId="6" xfId="0" applyFont="1" applyBorder="1" applyAlignment="1">
      <alignment vertical="top" shrinkToFit="1"/>
    </xf>
    <xf numFmtId="0" fontId="20" fillId="0" borderId="0" xfId="0" applyFont="1" applyAlignment="1">
      <alignment vertical="top" shrinkToFit="1"/>
    </xf>
    <xf numFmtId="0" fontId="0" fillId="4" borderId="43" xfId="0" applyFill="1" applyBorder="1" applyAlignment="1">
      <alignment horizontal="center" shrinkToFit="1"/>
    </xf>
    <xf numFmtId="0" fontId="0" fillId="4" borderId="44" xfId="0" applyFill="1" applyBorder="1" applyAlignment="1">
      <alignment horizontal="center" shrinkToFit="1"/>
    </xf>
    <xf numFmtId="0" fontId="0" fillId="4" borderId="45" xfId="0" applyFill="1" applyBorder="1" applyAlignment="1">
      <alignment horizontal="center" shrinkToFit="1"/>
    </xf>
    <xf numFmtId="0" fontId="0" fillId="4" borderId="46" xfId="0" applyFill="1" applyBorder="1" applyAlignment="1">
      <alignment horizontal="center" shrinkToFit="1"/>
    </xf>
    <xf numFmtId="0" fontId="0" fillId="4" borderId="47" xfId="0" applyFill="1" applyBorder="1" applyAlignment="1">
      <alignment horizontal="center" shrinkToFit="1"/>
    </xf>
    <xf numFmtId="0" fontId="0" fillId="4" borderId="48" xfId="0" applyFill="1" applyBorder="1" applyAlignment="1">
      <alignment horizontal="center" shrinkToFit="1"/>
    </xf>
    <xf numFmtId="0" fontId="0" fillId="4" borderId="49" xfId="0" applyFill="1" applyBorder="1" applyAlignment="1">
      <alignment horizontal="center" shrinkToFit="1"/>
    </xf>
    <xf numFmtId="0" fontId="0" fillId="4" borderId="50" xfId="0" applyFill="1" applyBorder="1" applyAlignment="1">
      <alignment horizontal="center" shrinkToFit="1"/>
    </xf>
    <xf numFmtId="0" fontId="0" fillId="4" borderId="51" xfId="0" applyFill="1" applyBorder="1" applyAlignment="1">
      <alignment horizontal="center" shrinkToFit="1"/>
    </xf>
    <xf numFmtId="0" fontId="20" fillId="0" borderId="12" xfId="0" applyFont="1" applyBorder="1" applyAlignment="1">
      <alignment vertical="top" shrinkToFit="1"/>
    </xf>
    <xf numFmtId="0" fontId="20" fillId="0" borderId="10" xfId="0" applyFont="1" applyBorder="1" applyAlignment="1">
      <alignment vertical="top" shrinkToFit="1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9" xfId="0" applyBorder="1" applyAlignment="1">
      <alignment vertical="center" shrinkToFit="1"/>
    </xf>
    <xf numFmtId="38" fontId="21" fillId="0" borderId="66" xfId="2" applyFont="1" applyFill="1" applyBorder="1" applyAlignment="1" applyProtection="1">
      <alignment shrinkToFit="1"/>
    </xf>
    <xf numFmtId="38" fontId="21" fillId="0" borderId="68" xfId="2" applyFont="1" applyFill="1" applyBorder="1" applyAlignment="1" applyProtection="1">
      <alignment shrinkToFit="1"/>
    </xf>
    <xf numFmtId="0" fontId="20" fillId="0" borderId="61" xfId="0" applyFont="1" applyBorder="1" applyAlignment="1">
      <alignment vertical="top" shrinkToFit="1"/>
    </xf>
    <xf numFmtId="0" fontId="20" fillId="0" borderId="62" xfId="0" applyFont="1" applyBorder="1" applyAlignment="1">
      <alignment vertical="top" shrinkToFit="1"/>
    </xf>
    <xf numFmtId="0" fontId="20" fillId="0" borderId="63" xfId="0" applyFont="1" applyBorder="1" applyAlignment="1">
      <alignment vertical="top" shrinkToFit="1"/>
    </xf>
    <xf numFmtId="0" fontId="20" fillId="0" borderId="64" xfId="0" applyFont="1" applyBorder="1" applyAlignment="1">
      <alignment vertical="top" shrinkToFit="1"/>
    </xf>
    <xf numFmtId="0" fontId="20" fillId="0" borderId="65" xfId="0" applyFont="1" applyBorder="1" applyAlignment="1">
      <alignment vertical="top" shrinkToFit="1"/>
    </xf>
    <xf numFmtId="0" fontId="4" fillId="0" borderId="11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55" xfId="0" applyFont="1" applyBorder="1" applyAlignment="1">
      <alignment horizontal="center" shrinkToFit="1"/>
    </xf>
    <xf numFmtId="0" fontId="4" fillId="0" borderId="42" xfId="0" applyFont="1" applyBorder="1" applyAlignment="1">
      <alignment shrinkToFit="1"/>
    </xf>
    <xf numFmtId="0" fontId="4" fillId="0" borderId="33" xfId="0" applyFont="1" applyBorder="1" applyAlignment="1">
      <alignment horizontal="center" shrinkToFit="1"/>
    </xf>
    <xf numFmtId="0" fontId="4" fillId="0" borderId="25" xfId="0" applyFont="1" applyBorder="1" applyAlignment="1">
      <alignment shrinkToFit="1"/>
    </xf>
    <xf numFmtId="0" fontId="4" fillId="0" borderId="0" xfId="0" applyFont="1" applyAlignment="1">
      <alignment vertical="top" shrinkToFit="1"/>
    </xf>
    <xf numFmtId="0" fontId="4" fillId="0" borderId="9" xfId="0" applyFont="1" applyBorder="1" applyAlignment="1">
      <alignment vertical="top" shrinkToFit="1"/>
    </xf>
    <xf numFmtId="0" fontId="4" fillId="0" borderId="39" xfId="0" applyFont="1" applyBorder="1" applyAlignment="1">
      <alignment horizontal="right" shrinkToFit="1"/>
    </xf>
    <xf numFmtId="0" fontId="4" fillId="0" borderId="15" xfId="0" applyFont="1" applyBorder="1" applyAlignment="1">
      <alignment horizontal="right" shrinkToFit="1"/>
    </xf>
    <xf numFmtId="0" fontId="4" fillId="0" borderId="16" xfId="0" applyFont="1" applyBorder="1" applyAlignment="1">
      <alignment horizontal="right" shrinkToFit="1"/>
    </xf>
    <xf numFmtId="0" fontId="4" fillId="0" borderId="6" xfId="0" applyFont="1" applyBorder="1" applyAlignment="1">
      <alignment horizontal="right" shrinkToFit="1"/>
    </xf>
    <xf numFmtId="0" fontId="4" fillId="0" borderId="0" xfId="0" applyFont="1" applyAlignment="1">
      <alignment horizontal="right" shrinkToFit="1"/>
    </xf>
    <xf numFmtId="0" fontId="4" fillId="0" borderId="5" xfId="0" applyFont="1" applyBorder="1" applyAlignment="1">
      <alignment horizontal="right" shrinkToFit="1"/>
    </xf>
    <xf numFmtId="0" fontId="4" fillId="0" borderId="8" xfId="0" applyFont="1" applyBorder="1" applyAlignment="1">
      <alignment horizontal="right" shrinkToFit="1"/>
    </xf>
    <xf numFmtId="0" fontId="4" fillId="0" borderId="9" xfId="0" applyFont="1" applyBorder="1" applyAlignment="1">
      <alignment horizontal="right" shrinkToFit="1"/>
    </xf>
    <xf numFmtId="0" fontId="4" fillId="0" borderId="60" xfId="0" applyFont="1" applyBorder="1" applyAlignment="1">
      <alignment horizontal="right" shrinkToFit="1"/>
    </xf>
    <xf numFmtId="0" fontId="6" fillId="0" borderId="25" xfId="0" applyFont="1" applyBorder="1" applyAlignment="1">
      <alignment horizontal="center" shrinkToFit="1"/>
    </xf>
    <xf numFmtId="0" fontId="6" fillId="0" borderId="35" xfId="0" applyFont="1" applyBorder="1" applyAlignment="1">
      <alignment horizontal="center" shrinkToFit="1"/>
    </xf>
    <xf numFmtId="38" fontId="1" fillId="0" borderId="14" xfId="2" applyFont="1" applyFill="1" applyBorder="1" applyAlignment="1" applyProtection="1">
      <alignment shrinkToFit="1"/>
    </xf>
    <xf numFmtId="38" fontId="1" fillId="0" borderId="15" xfId="2" applyFont="1" applyFill="1" applyBorder="1" applyAlignment="1" applyProtection="1">
      <alignment shrinkToFit="1"/>
    </xf>
    <xf numFmtId="38" fontId="1" fillId="0" borderId="57" xfId="2" applyFont="1" applyFill="1" applyBorder="1" applyAlignment="1" applyProtection="1">
      <alignment shrinkToFit="1"/>
    </xf>
    <xf numFmtId="38" fontId="1" fillId="0" borderId="4" xfId="2" applyFont="1" applyFill="1" applyBorder="1" applyAlignment="1" applyProtection="1">
      <alignment shrinkToFit="1"/>
    </xf>
    <xf numFmtId="38" fontId="1" fillId="0" borderId="0" xfId="2" applyFont="1" applyFill="1" applyBorder="1" applyAlignment="1" applyProtection="1">
      <alignment shrinkToFit="1"/>
    </xf>
    <xf numFmtId="38" fontId="1" fillId="0" borderId="10" xfId="2" applyFont="1" applyFill="1" applyBorder="1" applyAlignment="1" applyProtection="1">
      <alignment shrinkToFit="1"/>
    </xf>
    <xf numFmtId="38" fontId="1" fillId="0" borderId="56" xfId="2" applyFont="1" applyFill="1" applyBorder="1" applyAlignment="1" applyProtection="1">
      <alignment shrinkToFit="1"/>
    </xf>
    <xf numFmtId="38" fontId="1" fillId="0" borderId="9" xfId="2" applyFont="1" applyFill="1" applyBorder="1" applyAlignment="1" applyProtection="1">
      <alignment shrinkToFit="1"/>
    </xf>
    <xf numFmtId="38" fontId="1" fillId="0" borderId="13" xfId="2" applyFont="1" applyFill="1" applyBorder="1" applyAlignment="1" applyProtection="1">
      <alignment shrinkToFit="1"/>
    </xf>
    <xf numFmtId="0" fontId="0" fillId="0" borderId="6" xfId="0" applyBorder="1" applyAlignment="1">
      <alignment horizontal="center"/>
    </xf>
    <xf numFmtId="9" fontId="6" fillId="0" borderId="39" xfId="1" applyFont="1" applyFill="1" applyBorder="1" applyAlignment="1" applyProtection="1">
      <alignment horizontal="right" shrinkToFit="1"/>
    </xf>
    <xf numFmtId="9" fontId="6" fillId="0" borderId="15" xfId="1" applyFont="1" applyFill="1" applyBorder="1" applyAlignment="1" applyProtection="1">
      <alignment horizontal="right" shrinkToFit="1"/>
    </xf>
    <xf numFmtId="9" fontId="6" fillId="0" borderId="16" xfId="1" applyFont="1" applyFill="1" applyBorder="1" applyAlignment="1" applyProtection="1">
      <alignment horizontal="right" shrinkToFit="1"/>
    </xf>
    <xf numFmtId="9" fontId="6" fillId="0" borderId="6" xfId="1" applyFont="1" applyFill="1" applyBorder="1" applyAlignment="1" applyProtection="1">
      <alignment horizontal="right" shrinkToFit="1"/>
    </xf>
    <xf numFmtId="9" fontId="6" fillId="0" borderId="0" xfId="1" applyFont="1" applyFill="1" applyBorder="1" applyAlignment="1" applyProtection="1">
      <alignment horizontal="right" shrinkToFit="1"/>
    </xf>
    <xf numFmtId="9" fontId="6" fillId="0" borderId="5" xfId="1" applyFont="1" applyFill="1" applyBorder="1" applyAlignment="1" applyProtection="1">
      <alignment horizontal="right" shrinkToFit="1"/>
    </xf>
    <xf numFmtId="9" fontId="6" fillId="0" borderId="40" xfId="1" applyFont="1" applyFill="1" applyBorder="1" applyAlignment="1" applyProtection="1">
      <alignment horizontal="right" shrinkToFit="1"/>
    </xf>
    <xf numFmtId="9" fontId="6" fillId="0" borderId="18" xfId="1" applyFont="1" applyFill="1" applyBorder="1" applyAlignment="1" applyProtection="1">
      <alignment horizontal="right" shrinkToFit="1"/>
    </xf>
    <xf numFmtId="9" fontId="6" fillId="0" borderId="19" xfId="1" applyFont="1" applyFill="1" applyBorder="1" applyAlignment="1" applyProtection="1">
      <alignment horizontal="right" shrinkToFit="1"/>
    </xf>
    <xf numFmtId="38" fontId="1" fillId="0" borderId="14" xfId="2" applyFont="1" applyFill="1" applyBorder="1" applyAlignment="1" applyProtection="1">
      <alignment horizontal="right" shrinkToFit="1"/>
    </xf>
    <xf numFmtId="38" fontId="1" fillId="0" borderId="15" xfId="2" applyFont="1" applyFill="1" applyBorder="1" applyAlignment="1" applyProtection="1">
      <alignment horizontal="right" shrinkToFit="1"/>
    </xf>
    <xf numFmtId="38" fontId="1" fillId="0" borderId="57" xfId="2" applyFont="1" applyFill="1" applyBorder="1" applyAlignment="1" applyProtection="1">
      <alignment horizontal="right" shrinkToFit="1"/>
    </xf>
    <xf numFmtId="38" fontId="1" fillId="0" borderId="4" xfId="2" applyFont="1" applyFill="1" applyBorder="1" applyAlignment="1" applyProtection="1">
      <alignment horizontal="right" shrinkToFit="1"/>
    </xf>
    <xf numFmtId="38" fontId="1" fillId="0" borderId="0" xfId="2" applyFont="1" applyFill="1" applyBorder="1" applyAlignment="1" applyProtection="1">
      <alignment horizontal="right" shrinkToFit="1"/>
    </xf>
    <xf numFmtId="38" fontId="1" fillId="0" borderId="10" xfId="2" applyFont="1" applyFill="1" applyBorder="1" applyAlignment="1" applyProtection="1">
      <alignment horizontal="right" shrinkToFit="1"/>
    </xf>
    <xf numFmtId="38" fontId="1" fillId="0" borderId="17" xfId="2" applyFont="1" applyFill="1" applyBorder="1" applyAlignment="1" applyProtection="1">
      <alignment horizontal="right" shrinkToFit="1"/>
    </xf>
    <xf numFmtId="38" fontId="1" fillId="0" borderId="18" xfId="2" applyFont="1" applyFill="1" applyBorder="1" applyAlignment="1" applyProtection="1">
      <alignment horizontal="right" shrinkToFit="1"/>
    </xf>
    <xf numFmtId="38" fontId="1" fillId="0" borderId="59" xfId="2" applyFont="1" applyFill="1" applyBorder="1" applyAlignment="1" applyProtection="1">
      <alignment horizontal="right" shrinkToFit="1"/>
    </xf>
    <xf numFmtId="0" fontId="7" fillId="0" borderId="6" xfId="0" applyFont="1" applyBorder="1" applyAlignment="1">
      <alignment vertical="top" shrinkToFit="1"/>
    </xf>
    <xf numFmtId="0" fontId="7" fillId="0" borderId="0" xfId="0" applyFont="1" applyAlignment="1">
      <alignment vertical="top" shrinkToFit="1"/>
    </xf>
    <xf numFmtId="0" fontId="7" fillId="0" borderId="10" xfId="0" applyFont="1" applyBorder="1" applyAlignment="1">
      <alignment vertical="top" shrinkToFit="1"/>
    </xf>
    <xf numFmtId="0" fontId="7" fillId="0" borderId="61" xfId="0" applyFont="1" applyBorder="1" applyAlignment="1">
      <alignment vertical="top" shrinkToFit="1"/>
    </xf>
    <xf numFmtId="0" fontId="7" fillId="0" borderId="62" xfId="0" applyFont="1" applyBorder="1" applyAlignment="1">
      <alignment vertical="top" shrinkToFit="1"/>
    </xf>
    <xf numFmtId="0" fontId="7" fillId="0" borderId="63" xfId="0" applyFont="1" applyBorder="1" applyAlignment="1">
      <alignment vertical="top" shrinkToFit="1"/>
    </xf>
    <xf numFmtId="0" fontId="7" fillId="0" borderId="64" xfId="0" applyFont="1" applyBorder="1" applyAlignment="1">
      <alignment vertical="top" shrinkToFit="1"/>
    </xf>
    <xf numFmtId="0" fontId="7" fillId="0" borderId="65" xfId="0" applyFont="1" applyBorder="1" applyAlignment="1">
      <alignment vertical="top" shrinkToFit="1"/>
    </xf>
    <xf numFmtId="38" fontId="1" fillId="0" borderId="17" xfId="2" applyFont="1" applyFill="1" applyBorder="1" applyAlignment="1" applyProtection="1">
      <alignment shrinkToFit="1"/>
    </xf>
    <xf numFmtId="38" fontId="1" fillId="0" borderId="18" xfId="2" applyFont="1" applyFill="1" applyBorder="1" applyAlignment="1" applyProtection="1">
      <alignment shrinkToFit="1"/>
    </xf>
    <xf numFmtId="38" fontId="1" fillId="0" borderId="59" xfId="2" applyFont="1" applyFill="1" applyBorder="1" applyAlignment="1" applyProtection="1">
      <alignment shrinkToFit="1"/>
    </xf>
    <xf numFmtId="177" fontId="0" fillId="0" borderId="6" xfId="0" applyNumberFormat="1" applyBorder="1" applyAlignment="1">
      <alignment horizontal="center" shrinkToFit="1"/>
    </xf>
    <xf numFmtId="177" fontId="0" fillId="0" borderId="0" xfId="0" applyNumberFormat="1" applyAlignment="1">
      <alignment horizontal="center" shrinkToFit="1"/>
    </xf>
    <xf numFmtId="177" fontId="0" fillId="0" borderId="10" xfId="0" applyNumberFormat="1" applyBorder="1" applyAlignment="1">
      <alignment horizontal="center" shrinkToFit="1"/>
    </xf>
    <xf numFmtId="177" fontId="0" fillId="0" borderId="8" xfId="0" applyNumberFormat="1" applyBorder="1" applyAlignment="1">
      <alignment horizontal="center" shrinkToFit="1"/>
    </xf>
    <xf numFmtId="177" fontId="0" fillId="0" borderId="9" xfId="0" applyNumberFormat="1" applyBorder="1" applyAlignment="1">
      <alignment horizontal="center" shrinkToFit="1"/>
    </xf>
    <xf numFmtId="177" fontId="0" fillId="0" borderId="13" xfId="0" applyNumberFormat="1" applyBorder="1" applyAlignment="1">
      <alignment horizontal="center" shrinkToFit="1"/>
    </xf>
    <xf numFmtId="176" fontId="6" fillId="0" borderId="7" xfId="0" applyNumberFormat="1" applyFont="1" applyBorder="1" applyAlignment="1">
      <alignment horizontal="right" shrinkToFit="1"/>
    </xf>
    <xf numFmtId="176" fontId="6" fillId="0" borderId="11" xfId="0" applyNumberFormat="1" applyFont="1" applyBorder="1" applyAlignment="1">
      <alignment horizontal="right" shrinkToFit="1"/>
    </xf>
    <xf numFmtId="176" fontId="6" fillId="0" borderId="21" xfId="0" applyNumberFormat="1" applyFont="1" applyBorder="1" applyAlignment="1">
      <alignment horizontal="right" shrinkToFit="1"/>
    </xf>
    <xf numFmtId="176" fontId="6" fillId="0" borderId="6" xfId="0" applyNumberFormat="1" applyFont="1" applyBorder="1" applyAlignment="1">
      <alignment horizontal="right" shrinkToFit="1"/>
    </xf>
    <xf numFmtId="176" fontId="6" fillId="0" borderId="0" xfId="0" applyNumberFormat="1" applyFont="1" applyAlignment="1">
      <alignment horizontal="right" shrinkToFit="1"/>
    </xf>
    <xf numFmtId="176" fontId="6" fillId="0" borderId="5" xfId="0" applyNumberFormat="1" applyFont="1" applyBorder="1" applyAlignment="1">
      <alignment horizontal="right" shrinkToFit="1"/>
    </xf>
    <xf numFmtId="176" fontId="6" fillId="0" borderId="40" xfId="0" applyNumberFormat="1" applyFont="1" applyBorder="1" applyAlignment="1">
      <alignment horizontal="right" shrinkToFit="1"/>
    </xf>
    <xf numFmtId="176" fontId="6" fillId="0" borderId="18" xfId="0" applyNumberFormat="1" applyFont="1" applyBorder="1" applyAlignment="1">
      <alignment horizontal="right" shrinkToFit="1"/>
    </xf>
    <xf numFmtId="176" fontId="6" fillId="0" borderId="19" xfId="0" applyNumberFormat="1" applyFont="1" applyBorder="1" applyAlignment="1">
      <alignment horizontal="right" shrinkToFit="1"/>
    </xf>
    <xf numFmtId="38" fontId="0" fillId="0" borderId="42" xfId="2" applyFont="1" applyFill="1" applyBorder="1" applyAlignment="1" applyProtection="1">
      <alignment shrinkToFit="1"/>
    </xf>
    <xf numFmtId="38" fontId="0" fillId="0" borderId="58" xfId="2" applyFont="1" applyFill="1" applyBorder="1" applyAlignment="1" applyProtection="1">
      <alignment shrinkToFit="1"/>
    </xf>
    <xf numFmtId="38" fontId="0" fillId="0" borderId="25" xfId="2" applyFont="1" applyFill="1" applyBorder="1" applyAlignment="1" applyProtection="1">
      <alignment shrinkToFit="1"/>
    </xf>
    <xf numFmtId="38" fontId="0" fillId="0" borderId="26" xfId="2" applyFont="1" applyFill="1" applyBorder="1" applyAlignment="1" applyProtection="1">
      <alignment shrinkToFit="1"/>
    </xf>
    <xf numFmtId="0" fontId="7" fillId="0" borderId="7" xfId="0" applyFont="1" applyBorder="1" applyAlignment="1">
      <alignment vertical="top" shrinkToFit="1"/>
    </xf>
    <xf numFmtId="0" fontId="7" fillId="0" borderId="11" xfId="0" applyFont="1" applyBorder="1" applyAlignment="1">
      <alignment vertical="top" shrinkToFit="1"/>
    </xf>
    <xf numFmtId="0" fontId="7" fillId="0" borderId="12" xfId="0" applyFont="1" applyBorder="1" applyAlignment="1">
      <alignment vertical="top" shrinkToFit="1"/>
    </xf>
    <xf numFmtId="0" fontId="0" fillId="0" borderId="7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7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top" shrinkToFit="1"/>
    </xf>
    <xf numFmtId="0" fontId="4" fillId="0" borderId="11" xfId="0" applyFont="1" applyBorder="1" applyAlignment="1">
      <alignment horizontal="center" vertical="top" shrinkToFit="1"/>
    </xf>
    <xf numFmtId="0" fontId="4" fillId="0" borderId="12" xfId="0" applyFont="1" applyBorder="1" applyAlignment="1">
      <alignment horizontal="center" vertical="top" shrinkToFit="1"/>
    </xf>
    <xf numFmtId="0" fontId="4" fillId="0" borderId="6" xfId="0" applyFont="1" applyBorder="1" applyAlignment="1">
      <alignment horizontal="center" vertical="top" shrinkToFit="1"/>
    </xf>
    <xf numFmtId="0" fontId="4" fillId="0" borderId="0" xfId="0" applyFont="1" applyAlignment="1">
      <alignment horizontal="center" vertical="top" shrinkToFit="1"/>
    </xf>
    <xf numFmtId="0" fontId="4" fillId="0" borderId="10" xfId="0" applyFont="1" applyBorder="1" applyAlignment="1">
      <alignment horizontal="center" vertical="top" shrinkToFit="1"/>
    </xf>
    <xf numFmtId="176" fontId="0" fillId="0" borderId="39" xfId="0" applyNumberFormat="1" applyBorder="1" applyAlignment="1">
      <alignment horizontal="center" shrinkToFit="1"/>
    </xf>
    <xf numFmtId="176" fontId="0" fillId="0" borderId="15" xfId="0" applyNumberFormat="1" applyBorder="1" applyAlignment="1">
      <alignment horizontal="center" shrinkToFit="1"/>
    </xf>
    <xf numFmtId="176" fontId="0" fillId="0" borderId="16" xfId="0" applyNumberFormat="1" applyBorder="1" applyAlignment="1">
      <alignment horizontal="center" shrinkToFit="1"/>
    </xf>
    <xf numFmtId="176" fontId="0" fillId="0" borderId="6" xfId="0" applyNumberFormat="1" applyBorder="1" applyAlignment="1">
      <alignment horizontal="center" shrinkToFit="1"/>
    </xf>
    <xf numFmtId="176" fontId="0" fillId="0" borderId="0" xfId="0" applyNumberFormat="1" applyAlignment="1">
      <alignment horizontal="center" shrinkToFit="1"/>
    </xf>
    <xf numFmtId="176" fontId="0" fillId="0" borderId="5" xfId="0" applyNumberFormat="1" applyBorder="1" applyAlignment="1">
      <alignment horizontal="center" shrinkToFit="1"/>
    </xf>
    <xf numFmtId="176" fontId="0" fillId="0" borderId="40" xfId="0" applyNumberFormat="1" applyBorder="1" applyAlignment="1">
      <alignment horizontal="center" shrinkToFit="1"/>
    </xf>
    <xf numFmtId="176" fontId="0" fillId="0" borderId="18" xfId="0" applyNumberFormat="1" applyBorder="1" applyAlignment="1">
      <alignment horizontal="center" shrinkToFit="1"/>
    </xf>
    <xf numFmtId="176" fontId="0" fillId="0" borderId="19" xfId="0" applyNumberFormat="1" applyBorder="1" applyAlignment="1">
      <alignment horizontal="center" shrinkToFit="1"/>
    </xf>
    <xf numFmtId="0" fontId="23" fillId="0" borderId="0" xfId="0" applyFont="1" applyAlignment="1">
      <alignment horizontal="center" vertical="center" shrinkToFit="1"/>
    </xf>
    <xf numFmtId="0" fontId="23" fillId="0" borderId="10" xfId="0" applyFont="1" applyBorder="1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0" xfId="0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4" xfId="0" applyBorder="1" applyAlignment="1">
      <alignment shrinkToFit="1"/>
    </xf>
    <xf numFmtId="0" fontId="0" fillId="0" borderId="17" xfId="0" applyBorder="1" applyAlignment="1">
      <alignment shrinkToFit="1"/>
    </xf>
    <xf numFmtId="0" fontId="0" fillId="0" borderId="18" xfId="0" applyBorder="1" applyAlignment="1">
      <alignment shrinkToFit="1"/>
    </xf>
    <xf numFmtId="0" fontId="6" fillId="0" borderId="6" xfId="0" applyFont="1" applyBorder="1" applyAlignment="1">
      <alignment horizontal="right" vertical="center" shrinkToFit="1"/>
    </xf>
    <xf numFmtId="0" fontId="6" fillId="0" borderId="0" xfId="0" applyFont="1" applyAlignment="1">
      <alignment horizontal="right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8" fillId="0" borderId="22" xfId="0" applyFont="1" applyBorder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0" fillId="0" borderId="15" xfId="0" applyBorder="1" applyAlignment="1">
      <alignment horizontal="center" shrinkToFit="1"/>
    </xf>
    <xf numFmtId="0" fontId="0" fillId="0" borderId="16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18" xfId="0" applyBorder="1" applyAlignment="1">
      <alignment horizontal="center" shrinkToFit="1"/>
    </xf>
    <xf numFmtId="0" fontId="0" fillId="0" borderId="19" xfId="0" applyBorder="1" applyAlignment="1">
      <alignment horizontal="center" shrinkToFit="1"/>
    </xf>
    <xf numFmtId="38" fontId="1" fillId="0" borderId="16" xfId="2" applyFont="1" applyFill="1" applyBorder="1" applyAlignment="1" applyProtection="1">
      <alignment shrinkToFit="1"/>
    </xf>
    <xf numFmtId="38" fontId="1" fillId="0" borderId="5" xfId="2" applyFont="1" applyFill="1" applyBorder="1" applyAlignment="1" applyProtection="1">
      <alignment shrinkToFit="1"/>
    </xf>
    <xf numFmtId="38" fontId="1" fillId="0" borderId="19" xfId="2" applyFont="1" applyFill="1" applyBorder="1" applyAlignment="1" applyProtection="1">
      <alignment shrinkToFit="1"/>
    </xf>
    <xf numFmtId="9" fontId="1" fillId="0" borderId="14" xfId="1" applyFont="1" applyFill="1" applyBorder="1" applyAlignment="1" applyProtection="1">
      <alignment shrinkToFit="1"/>
    </xf>
    <xf numFmtId="9" fontId="1" fillId="0" borderId="15" xfId="1" applyFont="1" applyFill="1" applyBorder="1" applyAlignment="1" applyProtection="1">
      <alignment shrinkToFit="1"/>
    </xf>
    <xf numFmtId="9" fontId="1" fillId="0" borderId="16" xfId="1" applyFont="1" applyFill="1" applyBorder="1" applyAlignment="1" applyProtection="1">
      <alignment shrinkToFit="1"/>
    </xf>
    <xf numFmtId="9" fontId="1" fillId="0" borderId="4" xfId="1" applyFont="1" applyFill="1" applyBorder="1" applyAlignment="1" applyProtection="1">
      <alignment shrinkToFit="1"/>
    </xf>
    <xf numFmtId="9" fontId="1" fillId="0" borderId="0" xfId="1" applyFont="1" applyFill="1" applyBorder="1" applyAlignment="1" applyProtection="1">
      <alignment shrinkToFit="1"/>
    </xf>
    <xf numFmtId="9" fontId="1" fillId="0" borderId="5" xfId="1" applyFont="1" applyFill="1" applyBorder="1" applyAlignment="1" applyProtection="1">
      <alignment shrinkToFit="1"/>
    </xf>
    <xf numFmtId="9" fontId="1" fillId="0" borderId="17" xfId="1" applyFont="1" applyFill="1" applyBorder="1" applyAlignment="1" applyProtection="1">
      <alignment shrinkToFit="1"/>
    </xf>
    <xf numFmtId="9" fontId="1" fillId="0" borderId="18" xfId="1" applyFont="1" applyFill="1" applyBorder="1" applyAlignment="1" applyProtection="1">
      <alignment shrinkToFit="1"/>
    </xf>
    <xf numFmtId="9" fontId="1" fillId="0" borderId="19" xfId="1" applyFont="1" applyFill="1" applyBorder="1" applyAlignment="1" applyProtection="1">
      <alignment shrinkToFit="1"/>
    </xf>
    <xf numFmtId="0" fontId="0" fillId="0" borderId="7" xfId="0" applyBorder="1" applyAlignment="1">
      <alignment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5" fillId="0" borderId="0" xfId="0" applyFont="1" applyAlignment="1">
      <alignment horizontal="distributed" shrinkToFit="1"/>
    </xf>
    <xf numFmtId="0" fontId="0" fillId="0" borderId="0" xfId="0" applyAlignment="1">
      <alignment horizontal="distributed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distributed" vertical="center" shrinkToFit="1"/>
    </xf>
    <xf numFmtId="0" fontId="4" fillId="0" borderId="11" xfId="0" applyFont="1" applyBorder="1" applyAlignment="1">
      <alignment horizontal="distributed" vertical="center" shrinkToFit="1"/>
    </xf>
    <xf numFmtId="0" fontId="4" fillId="0" borderId="12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horizontal="distributed" vertical="center" shrinkToFit="1"/>
    </xf>
    <xf numFmtId="0" fontId="4" fillId="0" borderId="0" xfId="0" applyFont="1" applyAlignment="1">
      <alignment horizontal="distributed" vertical="center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17" xfId="0" applyFont="1" applyBorder="1" applyAlignment="1">
      <alignment horizontal="distributed" vertical="center" shrinkToFit="1"/>
    </xf>
    <xf numFmtId="0" fontId="4" fillId="0" borderId="18" xfId="0" applyFont="1" applyBorder="1" applyAlignment="1">
      <alignment horizontal="distributed" vertical="center" shrinkToFit="1"/>
    </xf>
    <xf numFmtId="0" fontId="4" fillId="0" borderId="59" xfId="0" applyFont="1" applyBorder="1" applyAlignment="1">
      <alignment horizontal="distributed" vertical="center" shrinkToFit="1"/>
    </xf>
    <xf numFmtId="49" fontId="0" fillId="0" borderId="0" xfId="0" applyNumberFormat="1" applyAlignment="1">
      <alignment horizontal="center" vertical="center" shrinkToFit="1"/>
    </xf>
    <xf numFmtId="0" fontId="0" fillId="0" borderId="0" xfId="0" applyAlignment="1">
      <alignment horizontal="right" shrinkToFit="1"/>
    </xf>
    <xf numFmtId="0" fontId="10" fillId="0" borderId="0" xfId="0" applyFont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3" fillId="0" borderId="0" xfId="0" applyFont="1" applyAlignment="1">
      <alignment horizontal="distributed" shrinkToFit="1"/>
    </xf>
    <xf numFmtId="38" fontId="1" fillId="0" borderId="25" xfId="2" applyFont="1" applyFill="1" applyBorder="1" applyAlignment="1" applyProtection="1">
      <alignment shrinkToFit="1"/>
    </xf>
    <xf numFmtId="38" fontId="1" fillId="0" borderId="26" xfId="2" applyFont="1" applyFill="1" applyBorder="1" applyAlignment="1" applyProtection="1">
      <alignment shrinkToFit="1"/>
    </xf>
    <xf numFmtId="38" fontId="1" fillId="0" borderId="35" xfId="2" applyFont="1" applyFill="1" applyBorder="1" applyAlignment="1" applyProtection="1">
      <alignment shrinkToFit="1"/>
    </xf>
    <xf numFmtId="38" fontId="1" fillId="0" borderId="36" xfId="2" applyFont="1" applyFill="1" applyBorder="1" applyAlignment="1" applyProtection="1">
      <alignment shrinkToFit="1"/>
    </xf>
    <xf numFmtId="38" fontId="21" fillId="2" borderId="6" xfId="2" applyFont="1" applyFill="1" applyBorder="1" applyAlignment="1" applyProtection="1">
      <alignment shrinkToFit="1"/>
    </xf>
    <xf numFmtId="38" fontId="21" fillId="2" borderId="0" xfId="2" applyFont="1" applyFill="1" applyBorder="1" applyAlignment="1" applyProtection="1">
      <alignment shrinkToFit="1"/>
    </xf>
    <xf numFmtId="38" fontId="21" fillId="2" borderId="10" xfId="2" applyFont="1" applyFill="1" applyBorder="1" applyAlignment="1" applyProtection="1">
      <alignment shrinkToFit="1"/>
    </xf>
    <xf numFmtId="38" fontId="21" fillId="2" borderId="8" xfId="2" applyFont="1" applyFill="1" applyBorder="1" applyAlignment="1" applyProtection="1">
      <alignment shrinkToFit="1"/>
    </xf>
    <xf numFmtId="38" fontId="21" fillId="2" borderId="9" xfId="2" applyFont="1" applyFill="1" applyBorder="1" applyAlignment="1" applyProtection="1">
      <alignment shrinkToFit="1"/>
    </xf>
    <xf numFmtId="38" fontId="21" fillId="2" borderId="13" xfId="2" applyFont="1" applyFill="1" applyBorder="1" applyAlignment="1" applyProtection="1">
      <alignment shrinkToFit="1"/>
    </xf>
    <xf numFmtId="0" fontId="4" fillId="0" borderId="0" xfId="0" applyFont="1" applyAlignment="1">
      <alignment horizontal="left" shrinkToFit="1"/>
    </xf>
    <xf numFmtId="0" fontId="7" fillId="0" borderId="0" xfId="0" applyFont="1" applyAlignment="1">
      <alignment horizontal="left" shrinkToFit="1"/>
    </xf>
    <xf numFmtId="38" fontId="1" fillId="2" borderId="25" xfId="2" applyFont="1" applyFill="1" applyBorder="1" applyAlignment="1" applyProtection="1">
      <alignment horizontal="right" shrinkToFit="1"/>
    </xf>
    <xf numFmtId="38" fontId="1" fillId="2" borderId="26" xfId="2" applyFont="1" applyFill="1" applyBorder="1" applyAlignment="1" applyProtection="1">
      <alignment horizontal="right" shrinkToFit="1"/>
    </xf>
    <xf numFmtId="38" fontId="21" fillId="2" borderId="0" xfId="2" applyFont="1" applyFill="1" applyAlignment="1" applyProtection="1">
      <alignment shrinkToFit="1"/>
    </xf>
    <xf numFmtId="38" fontId="1" fillId="2" borderId="14" xfId="2" applyFont="1" applyFill="1" applyBorder="1" applyAlignment="1" applyProtection="1">
      <alignment shrinkToFit="1"/>
    </xf>
    <xf numFmtId="38" fontId="1" fillId="2" borderId="15" xfId="2" applyFont="1" applyFill="1" applyBorder="1" applyAlignment="1" applyProtection="1">
      <alignment shrinkToFit="1"/>
    </xf>
    <xf numFmtId="38" fontId="1" fillId="2" borderId="57" xfId="2" applyFont="1" applyFill="1" applyBorder="1" applyAlignment="1" applyProtection="1">
      <alignment shrinkToFit="1"/>
    </xf>
    <xf numFmtId="38" fontId="1" fillId="2" borderId="4" xfId="2" applyFont="1" applyFill="1" applyBorder="1" applyAlignment="1" applyProtection="1">
      <alignment shrinkToFit="1"/>
    </xf>
    <xf numFmtId="38" fontId="1" fillId="2" borderId="0" xfId="2" applyFont="1" applyFill="1" applyBorder="1" applyAlignment="1" applyProtection="1">
      <alignment shrinkToFit="1"/>
    </xf>
    <xf numFmtId="38" fontId="1" fillId="2" borderId="10" xfId="2" applyFont="1" applyFill="1" applyBorder="1" applyAlignment="1" applyProtection="1">
      <alignment shrinkToFit="1"/>
    </xf>
    <xf numFmtId="38" fontId="1" fillId="2" borderId="56" xfId="2" applyFont="1" applyFill="1" applyBorder="1" applyAlignment="1" applyProtection="1">
      <alignment shrinkToFit="1"/>
    </xf>
    <xf numFmtId="38" fontId="1" fillId="2" borderId="9" xfId="2" applyFont="1" applyFill="1" applyBorder="1" applyAlignment="1" applyProtection="1">
      <alignment shrinkToFit="1"/>
    </xf>
    <xf numFmtId="38" fontId="1" fillId="2" borderId="13" xfId="2" applyFont="1" applyFill="1" applyBorder="1" applyAlignment="1" applyProtection="1">
      <alignment shrinkToFit="1"/>
    </xf>
    <xf numFmtId="177" fontId="0" fillId="2" borderId="6" xfId="0" applyNumberFormat="1" applyFill="1" applyBorder="1" applyAlignment="1">
      <alignment horizontal="center" shrinkToFit="1"/>
    </xf>
    <xf numFmtId="177" fontId="0" fillId="2" borderId="0" xfId="0" applyNumberFormat="1" applyFill="1" applyAlignment="1">
      <alignment horizontal="center" shrinkToFit="1"/>
    </xf>
    <xf numFmtId="177" fontId="0" fillId="2" borderId="10" xfId="0" applyNumberFormat="1" applyFill="1" applyBorder="1" applyAlignment="1">
      <alignment horizontal="center" shrinkToFit="1"/>
    </xf>
    <xf numFmtId="177" fontId="0" fillId="2" borderId="8" xfId="0" applyNumberFormat="1" applyFill="1" applyBorder="1" applyAlignment="1">
      <alignment horizontal="center" shrinkToFit="1"/>
    </xf>
    <xf numFmtId="177" fontId="0" fillId="2" borderId="9" xfId="0" applyNumberFormat="1" applyFill="1" applyBorder="1" applyAlignment="1">
      <alignment horizontal="center" shrinkToFit="1"/>
    </xf>
    <xf numFmtId="177" fontId="0" fillId="2" borderId="13" xfId="0" applyNumberFormat="1" applyFill="1" applyBorder="1" applyAlignment="1">
      <alignment horizontal="center" shrinkToFit="1"/>
    </xf>
    <xf numFmtId="38" fontId="0" fillId="2" borderId="42" xfId="2" applyFont="1" applyFill="1" applyBorder="1" applyAlignment="1" applyProtection="1">
      <alignment shrinkToFit="1"/>
    </xf>
    <xf numFmtId="38" fontId="0" fillId="2" borderId="58" xfId="2" applyFont="1" applyFill="1" applyBorder="1" applyAlignment="1" applyProtection="1">
      <alignment shrinkToFit="1"/>
    </xf>
    <xf numFmtId="38" fontId="0" fillId="2" borderId="25" xfId="2" applyFont="1" applyFill="1" applyBorder="1" applyAlignment="1" applyProtection="1">
      <alignment shrinkToFit="1"/>
    </xf>
    <xf numFmtId="38" fontId="0" fillId="2" borderId="26" xfId="2" applyFont="1" applyFill="1" applyBorder="1" applyAlignment="1" applyProtection="1">
      <alignment shrinkToFit="1"/>
    </xf>
    <xf numFmtId="0" fontId="0" fillId="2" borderId="15" xfId="0" applyFill="1" applyBorder="1" applyAlignment="1">
      <alignment horizontal="center" shrinkToFit="1"/>
    </xf>
    <xf numFmtId="0" fontId="0" fillId="2" borderId="16" xfId="0" applyFill="1" applyBorder="1" applyAlignment="1">
      <alignment horizontal="center" shrinkToFit="1"/>
    </xf>
    <xf numFmtId="0" fontId="0" fillId="2" borderId="0" xfId="0" applyFill="1" applyAlignment="1">
      <alignment horizontal="center" shrinkToFit="1"/>
    </xf>
    <xf numFmtId="0" fontId="0" fillId="2" borderId="5" xfId="0" applyFill="1" applyBorder="1" applyAlignment="1">
      <alignment horizontal="center" shrinkToFit="1"/>
    </xf>
    <xf numFmtId="0" fontId="0" fillId="2" borderId="18" xfId="0" applyFill="1" applyBorder="1" applyAlignment="1">
      <alignment horizontal="center" shrinkToFit="1"/>
    </xf>
    <xf numFmtId="0" fontId="0" fillId="2" borderId="19" xfId="0" applyFill="1" applyBorder="1" applyAlignment="1">
      <alignment horizontal="center" shrinkToFit="1"/>
    </xf>
    <xf numFmtId="38" fontId="1" fillId="2" borderId="17" xfId="2" applyFont="1" applyFill="1" applyBorder="1" applyAlignment="1" applyProtection="1">
      <alignment shrinkToFit="1"/>
    </xf>
    <xf numFmtId="38" fontId="1" fillId="2" borderId="18" xfId="2" applyFont="1" applyFill="1" applyBorder="1" applyAlignment="1" applyProtection="1">
      <alignment shrinkToFit="1"/>
    </xf>
    <xf numFmtId="38" fontId="1" fillId="2" borderId="59" xfId="2" applyFont="1" applyFill="1" applyBorder="1" applyAlignment="1" applyProtection="1">
      <alignment shrinkToFit="1"/>
    </xf>
    <xf numFmtId="0" fontId="4" fillId="2" borderId="7" xfId="0" applyFont="1" applyFill="1" applyBorder="1" applyAlignment="1">
      <alignment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2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vertical="center" shrinkToFit="1"/>
    </xf>
    <xf numFmtId="0" fontId="4" fillId="2" borderId="0" xfId="0" applyFont="1" applyFill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8" xfId="0" applyFont="1" applyFill="1" applyBorder="1" applyAlignment="1">
      <alignment vertical="center" shrinkToFit="1"/>
    </xf>
    <xf numFmtId="0" fontId="4" fillId="2" borderId="9" xfId="0" applyFont="1" applyFill="1" applyBorder="1" applyAlignment="1">
      <alignment vertical="center" shrinkToFit="1"/>
    </xf>
    <xf numFmtId="0" fontId="4" fillId="2" borderId="13" xfId="0" applyFont="1" applyFill="1" applyBorder="1" applyAlignment="1">
      <alignment vertical="center" shrinkToFit="1"/>
    </xf>
    <xf numFmtId="176" fontId="0" fillId="2" borderId="39" xfId="0" applyNumberFormat="1" applyFill="1" applyBorder="1" applyAlignment="1">
      <alignment horizontal="center" shrinkToFit="1"/>
    </xf>
    <xf numFmtId="176" fontId="0" fillId="2" borderId="15" xfId="0" applyNumberFormat="1" applyFill="1" applyBorder="1" applyAlignment="1">
      <alignment horizontal="center" shrinkToFit="1"/>
    </xf>
    <xf numFmtId="176" fontId="0" fillId="2" borderId="16" xfId="0" applyNumberFormat="1" applyFill="1" applyBorder="1" applyAlignment="1">
      <alignment horizontal="center" shrinkToFit="1"/>
    </xf>
    <xf numFmtId="176" fontId="0" fillId="2" borderId="6" xfId="0" applyNumberFormat="1" applyFill="1" applyBorder="1" applyAlignment="1">
      <alignment horizontal="center" shrinkToFit="1"/>
    </xf>
    <xf numFmtId="176" fontId="0" fillId="2" borderId="0" xfId="0" applyNumberFormat="1" applyFill="1" applyAlignment="1">
      <alignment horizontal="center" shrinkToFit="1"/>
    </xf>
    <xf numFmtId="176" fontId="0" fillId="2" borderId="5" xfId="0" applyNumberFormat="1" applyFill="1" applyBorder="1" applyAlignment="1">
      <alignment horizontal="center" shrinkToFit="1"/>
    </xf>
    <xf numFmtId="0" fontId="0" fillId="2" borderId="14" xfId="0" applyFill="1" applyBorder="1" applyAlignment="1">
      <alignment shrinkToFit="1"/>
    </xf>
    <xf numFmtId="0" fontId="0" fillId="2" borderId="15" xfId="0" applyFill="1" applyBorder="1" applyAlignment="1">
      <alignment shrinkToFit="1"/>
    </xf>
    <xf numFmtId="0" fontId="0" fillId="2" borderId="4" xfId="0" applyFill="1" applyBorder="1" applyAlignment="1">
      <alignment shrinkToFit="1"/>
    </xf>
    <xf numFmtId="0" fontId="0" fillId="2" borderId="0" xfId="0" applyFill="1" applyAlignment="1">
      <alignment shrinkToFit="1"/>
    </xf>
    <xf numFmtId="0" fontId="0" fillId="2" borderId="17" xfId="0" applyFill="1" applyBorder="1" applyAlignment="1">
      <alignment shrinkToFit="1"/>
    </xf>
    <xf numFmtId="0" fontId="0" fillId="2" borderId="18" xfId="0" applyFill="1" applyBorder="1" applyAlignment="1">
      <alignment shrinkToFit="1"/>
    </xf>
    <xf numFmtId="38" fontId="1" fillId="2" borderId="16" xfId="2" applyFont="1" applyFill="1" applyBorder="1" applyAlignment="1" applyProtection="1">
      <alignment shrinkToFit="1"/>
    </xf>
    <xf numFmtId="38" fontId="1" fillId="2" borderId="5" xfId="2" applyFont="1" applyFill="1" applyBorder="1" applyAlignment="1" applyProtection="1">
      <alignment shrinkToFit="1"/>
    </xf>
    <xf numFmtId="9" fontId="1" fillId="0" borderId="56" xfId="1" applyFont="1" applyFill="1" applyBorder="1" applyAlignment="1" applyProtection="1">
      <alignment shrinkToFit="1"/>
    </xf>
    <xf numFmtId="9" fontId="1" fillId="0" borderId="9" xfId="1" applyFont="1" applyFill="1" applyBorder="1" applyAlignment="1" applyProtection="1">
      <alignment shrinkToFit="1"/>
    </xf>
    <xf numFmtId="9" fontId="1" fillId="0" borderId="60" xfId="1" applyFont="1" applyFill="1" applyBorder="1" applyAlignment="1" applyProtection="1">
      <alignment shrinkToFit="1"/>
    </xf>
    <xf numFmtId="0" fontId="8" fillId="2" borderId="22" xfId="0" applyFont="1" applyFill="1" applyBorder="1" applyAlignment="1">
      <alignment vertical="center" shrinkToFit="1"/>
    </xf>
    <xf numFmtId="0" fontId="8" fillId="2" borderId="23" xfId="0" applyFont="1" applyFill="1" applyBorder="1" applyAlignment="1">
      <alignment vertical="center" shrinkToFit="1"/>
    </xf>
    <xf numFmtId="0" fontId="8" fillId="2" borderId="24" xfId="0" applyFont="1" applyFill="1" applyBorder="1" applyAlignment="1">
      <alignment vertical="center" shrinkToFit="1"/>
    </xf>
    <xf numFmtId="176" fontId="0" fillId="2" borderId="40" xfId="0" applyNumberFormat="1" applyFill="1" applyBorder="1" applyAlignment="1">
      <alignment horizontal="center" shrinkToFit="1"/>
    </xf>
    <xf numFmtId="176" fontId="0" fillId="2" borderId="18" xfId="0" applyNumberFormat="1" applyFill="1" applyBorder="1" applyAlignment="1">
      <alignment horizontal="center" shrinkToFit="1"/>
    </xf>
    <xf numFmtId="176" fontId="0" fillId="2" borderId="19" xfId="0" applyNumberFormat="1" applyFill="1" applyBorder="1" applyAlignment="1">
      <alignment horizontal="center" shrinkToFit="1"/>
    </xf>
    <xf numFmtId="38" fontId="1" fillId="2" borderId="19" xfId="2" applyFont="1" applyFill="1" applyBorder="1" applyAlignment="1" applyProtection="1">
      <alignment shrinkToFit="1"/>
    </xf>
    <xf numFmtId="0" fontId="0" fillId="2" borderId="0" xfId="0" applyFill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8" fillId="2" borderId="0" xfId="0" applyFont="1" applyFill="1" applyAlignment="1">
      <alignment vertical="center" shrinkToFit="1"/>
    </xf>
    <xf numFmtId="0" fontId="23" fillId="2" borderId="10" xfId="0" applyFont="1" applyFill="1" applyBorder="1" applyAlignment="1">
      <alignment horizontal="center" shrinkToFit="1"/>
    </xf>
    <xf numFmtId="0" fontId="3" fillId="2" borderId="0" xfId="0" applyFont="1" applyFill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2" borderId="10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3" fillId="0" borderId="0" xfId="0" applyFont="1" applyAlignment="1">
      <alignment horizontal="center" shrinkToFit="1"/>
    </xf>
    <xf numFmtId="0" fontId="10" fillId="2" borderId="0" xfId="0" applyFont="1" applyFill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distributed" vertical="center" shrinkToFit="1"/>
    </xf>
    <xf numFmtId="0" fontId="4" fillId="0" borderId="5" xfId="0" applyFont="1" applyBorder="1" applyAlignment="1">
      <alignment horizontal="distributed" vertical="center" shrinkToFit="1"/>
    </xf>
    <xf numFmtId="0" fontId="4" fillId="0" borderId="19" xfId="0" applyFont="1" applyBorder="1" applyAlignment="1">
      <alignment horizontal="distributed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178" fontId="8" fillId="0" borderId="0" xfId="0" applyNumberFormat="1" applyFont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10" xfId="0" applyFont="1" applyBorder="1" applyAlignment="1">
      <alignment horizontal="center" vertical="center" shrinkToFit="1"/>
    </xf>
    <xf numFmtId="38" fontId="21" fillId="2" borderId="6" xfId="2" applyFont="1" applyFill="1" applyBorder="1" applyAlignment="1" applyProtection="1">
      <alignment shrinkToFit="1"/>
      <protection locked="0"/>
    </xf>
    <xf numFmtId="38" fontId="21" fillId="2" borderId="0" xfId="2" applyFont="1" applyFill="1" applyAlignment="1" applyProtection="1">
      <alignment shrinkToFit="1"/>
      <protection locked="0"/>
    </xf>
    <xf numFmtId="38" fontId="21" fillId="2" borderId="0" xfId="2" applyFont="1" applyFill="1" applyBorder="1" applyAlignment="1" applyProtection="1">
      <alignment shrinkToFit="1"/>
      <protection locked="0"/>
    </xf>
    <xf numFmtId="38" fontId="21" fillId="2" borderId="8" xfId="2" applyFont="1" applyFill="1" applyBorder="1" applyAlignment="1" applyProtection="1">
      <alignment shrinkToFit="1"/>
      <protection locked="0"/>
    </xf>
    <xf numFmtId="38" fontId="21" fillId="2" borderId="9" xfId="2" applyFont="1" applyFill="1" applyBorder="1" applyAlignment="1" applyProtection="1">
      <alignment shrinkToFit="1"/>
      <protection locked="0"/>
    </xf>
    <xf numFmtId="0" fontId="0" fillId="2" borderId="14" xfId="0" applyFill="1" applyBorder="1" applyAlignment="1" applyProtection="1">
      <alignment shrinkToFit="1"/>
      <protection locked="0"/>
    </xf>
    <xf numFmtId="0" fontId="0" fillId="2" borderId="15" xfId="0" applyFill="1" applyBorder="1" applyAlignment="1" applyProtection="1">
      <alignment shrinkToFit="1"/>
      <protection locked="0"/>
    </xf>
    <xf numFmtId="0" fontId="0" fillId="2" borderId="4" xfId="0" applyFill="1" applyBorder="1" applyAlignment="1" applyProtection="1">
      <alignment shrinkToFit="1"/>
      <protection locked="0"/>
    </xf>
    <xf numFmtId="0" fontId="0" fillId="2" borderId="0" xfId="0" applyFill="1" applyAlignment="1" applyProtection="1">
      <alignment shrinkToFit="1"/>
      <protection locked="0"/>
    </xf>
    <xf numFmtId="0" fontId="0" fillId="2" borderId="17" xfId="0" applyFill="1" applyBorder="1" applyAlignment="1" applyProtection="1">
      <alignment shrinkToFit="1"/>
      <protection locked="0"/>
    </xf>
    <xf numFmtId="0" fontId="0" fillId="2" borderId="18" xfId="0" applyFill="1" applyBorder="1" applyAlignment="1" applyProtection="1">
      <alignment shrinkToFit="1"/>
      <protection locked="0"/>
    </xf>
    <xf numFmtId="0" fontId="0" fillId="2" borderId="15" xfId="0" applyFill="1" applyBorder="1" applyAlignment="1" applyProtection="1">
      <alignment horizontal="center" shrinkToFit="1"/>
      <protection locked="0"/>
    </xf>
    <xf numFmtId="0" fontId="0" fillId="2" borderId="16" xfId="0" applyFill="1" applyBorder="1" applyAlignment="1" applyProtection="1">
      <alignment horizontal="center" shrinkToFit="1"/>
      <protection locked="0"/>
    </xf>
    <xf numFmtId="0" fontId="0" fillId="2" borderId="0" xfId="0" applyFill="1" applyAlignment="1" applyProtection="1">
      <alignment horizontal="center" shrinkToFit="1"/>
      <protection locked="0"/>
    </xf>
    <xf numFmtId="0" fontId="0" fillId="2" borderId="5" xfId="0" applyFill="1" applyBorder="1" applyAlignment="1" applyProtection="1">
      <alignment horizontal="center" shrinkToFit="1"/>
      <protection locked="0"/>
    </xf>
    <xf numFmtId="0" fontId="0" fillId="2" borderId="18" xfId="0" applyFill="1" applyBorder="1" applyAlignment="1" applyProtection="1">
      <alignment horizontal="center" shrinkToFit="1"/>
      <protection locked="0"/>
    </xf>
    <xf numFmtId="0" fontId="0" fillId="2" borderId="19" xfId="0" applyFill="1" applyBorder="1" applyAlignment="1" applyProtection="1">
      <alignment horizontal="center" shrinkToFit="1"/>
      <protection locked="0"/>
    </xf>
    <xf numFmtId="178" fontId="8" fillId="2" borderId="0" xfId="0" applyNumberFormat="1" applyFont="1" applyFill="1" applyAlignment="1" applyProtection="1">
      <alignment horizontal="left" vertical="center" shrinkToFit="1"/>
      <protection locked="0"/>
    </xf>
    <xf numFmtId="0" fontId="30" fillId="0" borderId="0" xfId="0" applyFont="1" applyAlignment="1">
      <alignment horizontal="center" vertical="center" wrapText="1" shrinkToFit="1"/>
    </xf>
    <xf numFmtId="0" fontId="30" fillId="0" borderId="10" xfId="0" applyFont="1" applyBorder="1" applyAlignment="1">
      <alignment horizontal="center" vertical="center" wrapText="1" shrinkToFit="1"/>
    </xf>
    <xf numFmtId="38" fontId="1" fillId="2" borderId="14" xfId="2" applyFont="1" applyFill="1" applyBorder="1" applyAlignment="1" applyProtection="1">
      <alignment shrinkToFit="1"/>
      <protection locked="0"/>
    </xf>
    <xf numFmtId="38" fontId="1" fillId="2" borderId="15" xfId="2" applyFont="1" applyFill="1" applyBorder="1" applyAlignment="1" applyProtection="1">
      <alignment shrinkToFit="1"/>
      <protection locked="0"/>
    </xf>
    <xf numFmtId="38" fontId="1" fillId="2" borderId="57" xfId="2" applyFont="1" applyFill="1" applyBorder="1" applyAlignment="1" applyProtection="1">
      <alignment shrinkToFit="1"/>
      <protection locked="0"/>
    </xf>
    <xf numFmtId="38" fontId="1" fillId="2" borderId="4" xfId="2" applyFont="1" applyFill="1" applyBorder="1" applyAlignment="1" applyProtection="1">
      <alignment shrinkToFit="1"/>
      <protection locked="0"/>
    </xf>
    <xf numFmtId="38" fontId="1" fillId="2" borderId="0" xfId="2" applyFont="1" applyFill="1" applyBorder="1" applyAlignment="1" applyProtection="1">
      <alignment shrinkToFit="1"/>
      <protection locked="0"/>
    </xf>
    <xf numFmtId="38" fontId="1" fillId="2" borderId="10" xfId="2" applyFont="1" applyFill="1" applyBorder="1" applyAlignment="1" applyProtection="1">
      <alignment shrinkToFit="1"/>
      <protection locked="0"/>
    </xf>
    <xf numFmtId="38" fontId="1" fillId="2" borderId="17" xfId="2" applyFont="1" applyFill="1" applyBorder="1" applyAlignment="1" applyProtection="1">
      <alignment shrinkToFit="1"/>
      <protection locked="0"/>
    </xf>
    <xf numFmtId="38" fontId="1" fillId="2" borderId="18" xfId="2" applyFont="1" applyFill="1" applyBorder="1" applyAlignment="1" applyProtection="1">
      <alignment shrinkToFit="1"/>
      <protection locked="0"/>
    </xf>
    <xf numFmtId="38" fontId="1" fillId="2" borderId="59" xfId="2" applyFont="1" applyFill="1" applyBorder="1" applyAlignment="1" applyProtection="1">
      <alignment shrinkToFit="1"/>
      <protection locked="0"/>
    </xf>
    <xf numFmtId="0" fontId="8" fillId="2" borderId="0" xfId="0" applyFont="1" applyFill="1" applyAlignment="1" applyProtection="1">
      <alignment vertical="center" shrinkToFit="1"/>
      <protection locked="0"/>
    </xf>
    <xf numFmtId="0" fontId="0" fillId="0" borderId="0" xfId="0" applyAlignment="1">
      <alignment horizontal="center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8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11" xfId="0" applyFont="1" applyFill="1" applyBorder="1" applyAlignment="1" applyProtection="1">
      <alignment horizontal="center"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 shrinkToFit="1"/>
      <protection locked="0"/>
    </xf>
    <xf numFmtId="0" fontId="5" fillId="2" borderId="10" xfId="0" applyFont="1" applyFill="1" applyBorder="1" applyAlignment="1" applyProtection="1">
      <alignment horizontal="center" vertical="center" shrinkToFit="1"/>
      <protection locked="0"/>
    </xf>
    <xf numFmtId="0" fontId="5" fillId="2" borderId="8" xfId="0" applyFont="1" applyFill="1" applyBorder="1" applyAlignment="1" applyProtection="1">
      <alignment horizontal="center" vertical="center" shrinkToFit="1"/>
      <protection locked="0"/>
    </xf>
    <xf numFmtId="0" fontId="5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13" xfId="0" applyFont="1" applyFill="1" applyBorder="1" applyAlignment="1" applyProtection="1">
      <alignment horizontal="center" vertical="center" shrinkToFit="1"/>
      <protection locked="0"/>
    </xf>
    <xf numFmtId="38" fontId="1" fillId="2" borderId="16" xfId="2" applyFont="1" applyFill="1" applyBorder="1" applyAlignment="1" applyProtection="1">
      <alignment shrinkToFit="1"/>
      <protection locked="0"/>
    </xf>
    <xf numFmtId="38" fontId="1" fillId="2" borderId="5" xfId="2" applyFont="1" applyFill="1" applyBorder="1" applyAlignment="1" applyProtection="1">
      <alignment shrinkToFit="1"/>
      <protection locked="0"/>
    </xf>
    <xf numFmtId="38" fontId="1" fillId="2" borderId="19" xfId="2" applyFont="1" applyFill="1" applyBorder="1" applyAlignment="1" applyProtection="1">
      <alignment shrinkToFit="1"/>
      <protection locked="0"/>
    </xf>
    <xf numFmtId="0" fontId="8" fillId="0" borderId="0" xfId="0" applyFont="1" applyAlignment="1">
      <alignment horizontal="left" vertical="center" shrinkToFit="1"/>
    </xf>
    <xf numFmtId="14" fontId="29" fillId="0" borderId="0" xfId="0" applyNumberFormat="1" applyFont="1" applyAlignment="1">
      <alignment horizontal="center" shrinkToFit="1"/>
    </xf>
    <xf numFmtId="0" fontId="29" fillId="0" borderId="0" xfId="0" applyFont="1" applyAlignment="1">
      <alignment horizontal="center" shrinkToFit="1"/>
    </xf>
    <xf numFmtId="0" fontId="10" fillId="2" borderId="0" xfId="0" applyFont="1" applyFill="1" applyAlignment="1" applyProtection="1">
      <alignment horizontal="center" vertical="center" shrinkToFit="1"/>
      <protection locked="0"/>
    </xf>
    <xf numFmtId="176" fontId="0" fillId="2" borderId="39" xfId="0" applyNumberFormat="1" applyFill="1" applyBorder="1" applyAlignment="1" applyProtection="1">
      <alignment horizontal="center" shrinkToFit="1"/>
      <protection locked="0"/>
    </xf>
    <xf numFmtId="176" fontId="0" fillId="2" borderId="15" xfId="0" applyNumberFormat="1" applyFill="1" applyBorder="1" applyAlignment="1" applyProtection="1">
      <alignment horizontal="center" shrinkToFit="1"/>
      <protection locked="0"/>
    </xf>
    <xf numFmtId="176" fontId="0" fillId="2" borderId="16" xfId="0" applyNumberFormat="1" applyFill="1" applyBorder="1" applyAlignment="1" applyProtection="1">
      <alignment horizontal="center" shrinkToFit="1"/>
      <protection locked="0"/>
    </xf>
    <xf numFmtId="176" fontId="0" fillId="2" borderId="6" xfId="0" applyNumberFormat="1" applyFill="1" applyBorder="1" applyAlignment="1" applyProtection="1">
      <alignment horizontal="center" shrinkToFit="1"/>
      <protection locked="0"/>
    </xf>
    <xf numFmtId="176" fontId="0" fillId="2" borderId="0" xfId="0" applyNumberFormat="1" applyFill="1" applyAlignment="1" applyProtection="1">
      <alignment horizontal="center" shrinkToFit="1"/>
      <protection locked="0"/>
    </xf>
    <xf numFmtId="176" fontId="0" fillId="2" borderId="5" xfId="0" applyNumberFormat="1" applyFill="1" applyBorder="1" applyAlignment="1" applyProtection="1">
      <alignment horizontal="center" shrinkToFit="1"/>
      <protection locked="0"/>
    </xf>
    <xf numFmtId="176" fontId="0" fillId="2" borderId="40" xfId="0" applyNumberFormat="1" applyFill="1" applyBorder="1" applyAlignment="1" applyProtection="1">
      <alignment horizontal="center" shrinkToFit="1"/>
      <protection locked="0"/>
    </xf>
    <xf numFmtId="176" fontId="0" fillId="2" borderId="18" xfId="0" applyNumberFormat="1" applyFill="1" applyBorder="1" applyAlignment="1" applyProtection="1">
      <alignment horizontal="center" shrinkToFit="1"/>
      <protection locked="0"/>
    </xf>
    <xf numFmtId="176" fontId="0" fillId="2" borderId="19" xfId="0" applyNumberFormat="1" applyFill="1" applyBorder="1" applyAlignment="1" applyProtection="1">
      <alignment horizontal="center" shrinkToFit="1"/>
      <protection locked="0"/>
    </xf>
    <xf numFmtId="0" fontId="8" fillId="2" borderId="10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Alignment="1" applyProtection="1">
      <alignment vertical="center" shrinkToFit="1"/>
      <protection locked="0"/>
    </xf>
    <xf numFmtId="0" fontId="3" fillId="2" borderId="10" xfId="0" applyFont="1" applyFill="1" applyBorder="1" applyAlignment="1" applyProtection="1">
      <alignment vertical="center" shrinkToFit="1"/>
      <protection locked="0"/>
    </xf>
    <xf numFmtId="38" fontId="1" fillId="0" borderId="25" xfId="2" applyFont="1" applyFill="1" applyBorder="1" applyAlignment="1" applyProtection="1">
      <alignment horizontal="right" shrinkToFit="1"/>
    </xf>
    <xf numFmtId="38" fontId="1" fillId="0" borderId="26" xfId="2" applyFont="1" applyFill="1" applyBorder="1" applyAlignment="1" applyProtection="1">
      <alignment horizontal="right" shrinkToFit="1"/>
    </xf>
    <xf numFmtId="177" fontId="0" fillId="2" borderId="6" xfId="0" applyNumberFormat="1" applyFill="1" applyBorder="1" applyAlignment="1" applyProtection="1">
      <alignment horizontal="center" shrinkToFit="1"/>
      <protection locked="0"/>
    </xf>
    <xf numFmtId="177" fontId="0" fillId="2" borderId="0" xfId="0" applyNumberFormat="1" applyFill="1" applyAlignment="1" applyProtection="1">
      <alignment horizontal="center" shrinkToFit="1"/>
      <protection locked="0"/>
    </xf>
    <xf numFmtId="177" fontId="0" fillId="2" borderId="10" xfId="0" applyNumberFormat="1" applyFill="1" applyBorder="1" applyAlignment="1" applyProtection="1">
      <alignment horizontal="center" shrinkToFit="1"/>
      <protection locked="0"/>
    </xf>
    <xf numFmtId="177" fontId="0" fillId="2" borderId="8" xfId="0" applyNumberFormat="1" applyFill="1" applyBorder="1" applyAlignment="1" applyProtection="1">
      <alignment horizontal="center" shrinkToFit="1"/>
      <protection locked="0"/>
    </xf>
    <xf numFmtId="177" fontId="0" fillId="2" borderId="9" xfId="0" applyNumberFormat="1" applyFill="1" applyBorder="1" applyAlignment="1" applyProtection="1">
      <alignment horizontal="center" shrinkToFit="1"/>
      <protection locked="0"/>
    </xf>
    <xf numFmtId="177" fontId="0" fillId="2" borderId="13" xfId="0" applyNumberFormat="1" applyFill="1" applyBorder="1" applyAlignment="1" applyProtection="1">
      <alignment horizontal="center" shrinkToFit="1"/>
      <protection locked="0"/>
    </xf>
    <xf numFmtId="0" fontId="4" fillId="2" borderId="7" xfId="0" applyFont="1" applyFill="1" applyBorder="1" applyAlignment="1" applyProtection="1">
      <alignment vertical="center" shrinkToFit="1"/>
      <protection locked="0"/>
    </xf>
    <xf numFmtId="0" fontId="4" fillId="2" borderId="11" xfId="0" applyFont="1" applyFill="1" applyBorder="1" applyAlignment="1" applyProtection="1">
      <alignment vertical="center" shrinkToFit="1"/>
      <protection locked="0"/>
    </xf>
    <xf numFmtId="0" fontId="4" fillId="2" borderId="12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vertical="center" shrinkToFit="1"/>
      <protection locked="0"/>
    </xf>
    <xf numFmtId="0" fontId="4" fillId="2" borderId="10" xfId="0" applyFont="1" applyFill="1" applyBorder="1" applyAlignment="1" applyProtection="1">
      <alignment vertical="center" shrinkToFit="1"/>
      <protection locked="0"/>
    </xf>
    <xf numFmtId="0" fontId="4" fillId="2" borderId="8" xfId="0" applyFont="1" applyFill="1" applyBorder="1" applyAlignment="1" applyProtection="1">
      <alignment vertical="center" shrinkToFit="1"/>
      <protection locked="0"/>
    </xf>
    <xf numFmtId="0" fontId="4" fillId="2" borderId="9" xfId="0" applyFont="1" applyFill="1" applyBorder="1" applyAlignment="1" applyProtection="1">
      <alignment vertical="center" shrinkToFit="1"/>
      <protection locked="0"/>
    </xf>
    <xf numFmtId="0" fontId="4" fillId="2" borderId="13" xfId="0" applyFont="1" applyFill="1" applyBorder="1" applyAlignment="1" applyProtection="1">
      <alignment vertical="center" shrinkToFit="1"/>
      <protection locked="0"/>
    </xf>
    <xf numFmtId="38" fontId="21" fillId="2" borderId="10" xfId="2" applyFont="1" applyFill="1" applyBorder="1" applyAlignment="1" applyProtection="1">
      <alignment shrinkToFit="1"/>
      <protection locked="0"/>
    </xf>
    <xf numFmtId="38" fontId="21" fillId="2" borderId="13" xfId="2" applyFont="1" applyFill="1" applyBorder="1" applyAlignment="1" applyProtection="1">
      <alignment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0" fontId="8" fillId="2" borderId="22" xfId="0" applyFont="1" applyFill="1" applyBorder="1" applyAlignment="1" applyProtection="1">
      <alignment vertical="center" shrinkToFit="1"/>
      <protection locked="0"/>
    </xf>
    <xf numFmtId="0" fontId="8" fillId="2" borderId="23" xfId="0" applyFont="1" applyFill="1" applyBorder="1" applyAlignment="1" applyProtection="1">
      <alignment vertical="center" shrinkToFit="1"/>
      <protection locked="0"/>
    </xf>
    <xf numFmtId="0" fontId="8" fillId="2" borderId="24" xfId="0" applyFont="1" applyFill="1" applyBorder="1" applyAlignment="1" applyProtection="1">
      <alignment vertical="center" shrinkToFit="1"/>
      <protection locked="0"/>
    </xf>
    <xf numFmtId="0" fontId="0" fillId="2" borderId="11" xfId="0" applyFill="1" applyBorder="1" applyAlignment="1" applyProtection="1">
      <alignment vertical="center" shrinkToFit="1"/>
      <protection locked="0"/>
    </xf>
    <xf numFmtId="0" fontId="0" fillId="2" borderId="12" xfId="0" applyFill="1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10" xfId="0" applyFill="1" applyBorder="1" applyAlignment="1" applyProtection="1">
      <alignment vertical="center" shrinkToFit="1"/>
      <protection locked="0"/>
    </xf>
    <xf numFmtId="0" fontId="8" fillId="0" borderId="0" xfId="0" applyFont="1" applyAlignment="1">
      <alignment vertical="center" shrinkToFit="1"/>
    </xf>
    <xf numFmtId="0" fontId="0" fillId="0" borderId="71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72" xfId="0" applyBorder="1" applyAlignment="1" applyProtection="1">
      <alignment vertical="center"/>
      <protection locked="0"/>
    </xf>
    <xf numFmtId="0" fontId="0" fillId="0" borderId="73" xfId="0" applyBorder="1" applyProtection="1">
      <protection locked="0"/>
    </xf>
    <xf numFmtId="0" fontId="0" fillId="0" borderId="3" xfId="0" applyBorder="1" applyProtection="1">
      <protection locked="0"/>
    </xf>
    <xf numFmtId="0" fontId="8" fillId="0" borderId="0" xfId="0" applyFont="1" applyAlignment="1">
      <alignment horizontal="right"/>
    </xf>
    <xf numFmtId="0" fontId="0" fillId="0" borderId="9" xfId="0" applyBorder="1" applyAlignment="1" applyProtection="1">
      <alignment horizontal="center"/>
      <protection locked="0"/>
    </xf>
  </cellXfs>
  <cellStyles count="5">
    <cellStyle name="パーセント" xfId="1" builtinId="5"/>
    <cellStyle name="桁区切り" xfId="2" builtinId="6"/>
    <cellStyle name="標準" xfId="0" builtinId="0"/>
    <cellStyle name="標準 2" xfId="3" xr:uid="{00000000-0005-0000-0000-000003000000}"/>
    <cellStyle name="標準 3" xfId="4" xr:uid="{0A81ED55-C618-4D8B-91E5-7FAFFCB7A1E6}"/>
  </cellStyles>
  <dxfs count="0"/>
  <tableStyles count="0" defaultTableStyle="TableStyleMedium2" defaultPivotStyle="PivotStyleLight16"/>
  <colors>
    <mruColors>
      <color rgb="FFFFFFE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9523</xdr:colOff>
      <xdr:row>28</xdr:row>
      <xdr:rowOff>76201</xdr:rowOff>
    </xdr:from>
    <xdr:to>
      <xdr:col>99</xdr:col>
      <xdr:colOff>66675</xdr:colOff>
      <xdr:row>35</xdr:row>
      <xdr:rowOff>47625</xdr:rowOff>
    </xdr:to>
    <xdr:sp macro="" textlink="">
      <xdr:nvSpPr>
        <xdr:cNvPr id="7" name="線吹き出し 1 (枠付き)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343773" y="2476501"/>
          <a:ext cx="4257677" cy="571499"/>
        </a:xfrm>
        <a:prstGeom prst="borderCallout1">
          <a:avLst>
            <a:gd name="adj1" fmla="val 13582"/>
            <a:gd name="adj2" fmla="val 102"/>
            <a:gd name="adj3" fmla="val -31475"/>
            <a:gd name="adj4" fmla="val -103759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インボイス発行事業者の登録番号（</a:t>
          </a:r>
          <a:r>
            <a:rPr kumimoji="1" lang="en-US" altLang="ja-JP" sz="1000" baseline="0">
              <a:solidFill>
                <a:sysClr val="windowText" lastClr="000000"/>
              </a:solidFill>
            </a:rPr>
            <a:t>13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桁）を正確に入力してください</a:t>
          </a:r>
          <a:endParaRPr kumimoji="1" lang="en-US" altLang="ja-JP" sz="1000" baseline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登録がない場合は空欄にしてください</a:t>
          </a:r>
          <a:r>
            <a:rPr kumimoji="1" lang="en-US" altLang="ja-JP" sz="1000" baseline="0">
              <a:solidFill>
                <a:sysClr val="windowText" lastClr="000000"/>
              </a:solidFill>
            </a:rPr>
            <a:t>(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提出用には登録なしと表示されます</a:t>
          </a:r>
          <a:r>
            <a:rPr kumimoji="1" lang="en-US" altLang="ja-JP" sz="1000" baseline="0">
              <a:solidFill>
                <a:sysClr val="windowText" lastClr="000000"/>
              </a:solidFill>
            </a:rPr>
            <a:t>)</a:t>
          </a:r>
          <a:endParaRPr kumimoji="1" lang="ja-JP" altLang="en-US" sz="1000" baseline="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97</xdr:col>
      <xdr:colOff>0</xdr:colOff>
      <xdr:row>26</xdr:row>
      <xdr:rowOff>19050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163175" y="224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36</xdr:col>
      <xdr:colOff>0</xdr:colOff>
      <xdr:row>50</xdr:row>
      <xdr:rowOff>28576</xdr:rowOff>
    </xdr:from>
    <xdr:to>
      <xdr:col>58</xdr:col>
      <xdr:colOff>38099</xdr:colOff>
      <xdr:row>56</xdr:row>
      <xdr:rowOff>9525</xdr:rowOff>
    </xdr:to>
    <xdr:sp macro="" textlink="">
      <xdr:nvSpPr>
        <xdr:cNvPr id="3" name="線吹き出し 1 (枠付き)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71900" y="4314826"/>
          <a:ext cx="2343149" cy="495299"/>
        </a:xfrm>
        <a:prstGeom prst="borderCallout1">
          <a:avLst>
            <a:gd name="adj1" fmla="val 46382"/>
            <a:gd name="adj2" fmla="val -727"/>
            <a:gd name="adj3" fmla="val -103275"/>
            <a:gd name="adj4" fmla="val -42935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追加もしくは減額を入力　　　　　　　　　　　　複数の変更がある場合は、その合計額</a:t>
          </a:r>
        </a:p>
      </xdr:txBody>
    </xdr:sp>
    <xdr:clientData/>
  </xdr:twoCellAnchor>
  <xdr:twoCellAnchor>
    <xdr:from>
      <xdr:col>42</xdr:col>
      <xdr:colOff>2</xdr:colOff>
      <xdr:row>38</xdr:row>
      <xdr:rowOff>28575</xdr:rowOff>
    </xdr:from>
    <xdr:to>
      <xdr:col>66</xdr:col>
      <xdr:colOff>28575</xdr:colOff>
      <xdr:row>42</xdr:row>
      <xdr:rowOff>19050</xdr:rowOff>
    </xdr:to>
    <xdr:sp macro="" textlink="">
      <xdr:nvSpPr>
        <xdr:cNvPr id="4" name="線吹き出し 1 (枠付き) 1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400552" y="3286125"/>
          <a:ext cx="2543173" cy="333375"/>
        </a:xfrm>
        <a:prstGeom prst="borderCallout1">
          <a:avLst>
            <a:gd name="adj1" fmla="val 46382"/>
            <a:gd name="adj2" fmla="val -727"/>
            <a:gd name="adj3" fmla="val -8277"/>
            <a:gd name="adj4" fmla="val -12825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工事名・工事番号は正確に入力してください</a:t>
          </a:r>
        </a:p>
      </xdr:txBody>
    </xdr:sp>
    <xdr:clientData/>
  </xdr:twoCellAnchor>
  <xdr:twoCellAnchor>
    <xdr:from>
      <xdr:col>38</xdr:col>
      <xdr:colOff>38099</xdr:colOff>
      <xdr:row>3</xdr:row>
      <xdr:rowOff>38101</xdr:rowOff>
    </xdr:from>
    <xdr:to>
      <xdr:col>62</xdr:col>
      <xdr:colOff>85725</xdr:colOff>
      <xdr:row>8</xdr:row>
      <xdr:rowOff>9526</xdr:rowOff>
    </xdr:to>
    <xdr:sp macro="" textlink="">
      <xdr:nvSpPr>
        <xdr:cNvPr id="5" name="線吹き出し 1 (枠付き)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19549" y="295276"/>
          <a:ext cx="2562226" cy="400050"/>
        </a:xfrm>
        <a:prstGeom prst="borderCallout1">
          <a:avLst>
            <a:gd name="adj1" fmla="val 50826"/>
            <a:gd name="adj2" fmla="val -1127"/>
            <a:gd name="adj3" fmla="val 130453"/>
            <a:gd name="adj4" fmla="val -24521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担当代理人をフルネームで入力してください</a:t>
          </a:r>
        </a:p>
      </xdr:txBody>
    </xdr:sp>
    <xdr:clientData/>
  </xdr:twoCellAnchor>
  <xdr:twoCellAnchor>
    <xdr:from>
      <xdr:col>26</xdr:col>
      <xdr:colOff>66673</xdr:colOff>
      <xdr:row>30</xdr:row>
      <xdr:rowOff>19049</xdr:rowOff>
    </xdr:from>
    <xdr:to>
      <xdr:col>64</xdr:col>
      <xdr:colOff>85724</xdr:colOff>
      <xdr:row>35</xdr:row>
      <xdr:rowOff>57149</xdr:rowOff>
    </xdr:to>
    <xdr:sp macro="" textlink="">
      <xdr:nvSpPr>
        <xdr:cNvPr id="6" name="線吹き出し 1 (枠付き) 1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790823" y="2590799"/>
          <a:ext cx="4000501" cy="466725"/>
        </a:xfrm>
        <a:prstGeom prst="borderCallout1">
          <a:avLst>
            <a:gd name="adj1" fmla="val 46916"/>
            <a:gd name="adj2" fmla="val 102"/>
            <a:gd name="adj3" fmla="val -1066"/>
            <a:gd name="adj4" fmla="val -40145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注文書に記載してある業者コード・番号を正確に入力してください</a:t>
          </a:r>
        </a:p>
      </xdr:txBody>
    </xdr:sp>
    <xdr:clientData/>
  </xdr:twoCellAnchor>
  <xdr:twoCellAnchor>
    <xdr:from>
      <xdr:col>92</xdr:col>
      <xdr:colOff>95249</xdr:colOff>
      <xdr:row>2</xdr:row>
      <xdr:rowOff>38100</xdr:rowOff>
    </xdr:from>
    <xdr:to>
      <xdr:col>98</xdr:col>
      <xdr:colOff>619125</xdr:colOff>
      <xdr:row>7</xdr:row>
      <xdr:rowOff>85724</xdr:rowOff>
    </xdr:to>
    <xdr:sp macro="" textlink="">
      <xdr:nvSpPr>
        <xdr:cNvPr id="8" name="線吹き出し 1 (枠付き) 1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9734549" y="209550"/>
          <a:ext cx="1733551" cy="476249"/>
        </a:xfrm>
        <a:prstGeom prst="borderCallout1">
          <a:avLst>
            <a:gd name="adj1" fmla="val 98826"/>
            <a:gd name="adj2" fmla="val 521"/>
            <a:gd name="adj3" fmla="val 145595"/>
            <a:gd name="adj4" fmla="val -40067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プルダウンリストより</a:t>
          </a:r>
          <a:endParaRPr kumimoji="1" lang="en-US" altLang="ja-JP" sz="1000" baseline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aseline="0">
              <a:solidFill>
                <a:sysClr val="windowText" lastClr="000000"/>
              </a:solidFill>
            </a:rPr>
            <a:t>税率を正しく選択してください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97</xdr:col>
      <xdr:colOff>0</xdr:colOff>
      <xdr:row>26</xdr:row>
      <xdr:rowOff>19050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1201400" y="224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43</xdr:col>
      <xdr:colOff>28575</xdr:colOff>
      <xdr:row>55</xdr:row>
      <xdr:rowOff>66676</xdr:rowOff>
    </xdr:from>
    <xdr:to>
      <xdr:col>74</xdr:col>
      <xdr:colOff>76200</xdr:colOff>
      <xdr:row>61</xdr:row>
      <xdr:rowOff>57150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BF08B5-094B-0798-41AD-3CC1767A43D3}"/>
            </a:ext>
          </a:extLst>
        </xdr:cNvPr>
        <xdr:cNvSpPr txBox="1"/>
      </xdr:nvSpPr>
      <xdr:spPr>
        <a:xfrm>
          <a:off x="4533900" y="4781551"/>
          <a:ext cx="3295650" cy="504824"/>
        </a:xfrm>
        <a:prstGeom prst="rect">
          <a:avLst/>
        </a:prstGeom>
        <a:solidFill>
          <a:srgbClr val="FFFFE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注文書をみて、正しく入力して下さい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900"/>
            <a:t>※</a:t>
          </a:r>
          <a:r>
            <a:rPr kumimoji="1" lang="ja-JP" altLang="en-US" sz="900"/>
            <a:t>空欄やご入力の場合、正常に処理されない場合があります</a:t>
          </a:r>
        </a:p>
      </xdr:txBody>
    </xdr:sp>
    <xdr:clientData fPrintsWithSheet="0"/>
  </xdr:twoCellAnchor>
  <xdr:twoCellAnchor>
    <xdr:from>
      <xdr:col>22</xdr:col>
      <xdr:colOff>47625</xdr:colOff>
      <xdr:row>34</xdr:row>
      <xdr:rowOff>19050</xdr:rowOff>
    </xdr:from>
    <xdr:to>
      <xdr:col>43</xdr:col>
      <xdr:colOff>28575</xdr:colOff>
      <xdr:row>58</xdr:row>
      <xdr:rowOff>61913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EA3224F-F611-4F87-7C49-2DAF939853A9}"/>
            </a:ext>
          </a:extLst>
        </xdr:cNvPr>
        <xdr:cNvCxnSpPr>
          <a:stCxn id="2" idx="1"/>
        </xdr:cNvCxnSpPr>
      </xdr:nvCxnSpPr>
      <xdr:spPr>
        <a:xfrm flipH="1" flipV="1">
          <a:off x="2352675" y="2933700"/>
          <a:ext cx="2181225" cy="2100263"/>
        </a:xfrm>
        <a:prstGeom prst="straightConnector1">
          <a:avLst/>
        </a:prstGeom>
        <a:ln w="31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38</xdr:col>
      <xdr:colOff>66675</xdr:colOff>
      <xdr:row>40</xdr:row>
      <xdr:rowOff>9525</xdr:rowOff>
    </xdr:from>
    <xdr:to>
      <xdr:col>43</xdr:col>
      <xdr:colOff>28575</xdr:colOff>
      <xdr:row>58</xdr:row>
      <xdr:rowOff>61913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277033ED-F5AA-4466-9C4A-79AF2C641475}"/>
            </a:ext>
          </a:extLst>
        </xdr:cNvPr>
        <xdr:cNvCxnSpPr>
          <a:stCxn id="2" idx="1"/>
        </xdr:cNvCxnSpPr>
      </xdr:nvCxnSpPr>
      <xdr:spPr>
        <a:xfrm flipH="1" flipV="1">
          <a:off x="4048125" y="3438525"/>
          <a:ext cx="485775" cy="159543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5</xdr:col>
      <xdr:colOff>38100</xdr:colOff>
      <xdr:row>31</xdr:row>
      <xdr:rowOff>0</xdr:rowOff>
    </xdr:from>
    <xdr:to>
      <xdr:col>43</xdr:col>
      <xdr:colOff>28575</xdr:colOff>
      <xdr:row>58</xdr:row>
      <xdr:rowOff>61913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7C59F1AC-01C7-48F7-8AE3-F79B73202A92}"/>
            </a:ext>
          </a:extLst>
        </xdr:cNvPr>
        <xdr:cNvCxnSpPr>
          <a:stCxn id="2" idx="1"/>
        </xdr:cNvCxnSpPr>
      </xdr:nvCxnSpPr>
      <xdr:spPr>
        <a:xfrm flipH="1" flipV="1">
          <a:off x="561975" y="2657475"/>
          <a:ext cx="3971925" cy="23764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97</xdr:col>
      <xdr:colOff>123825</xdr:colOff>
      <xdr:row>16</xdr:row>
      <xdr:rowOff>57151</xdr:rowOff>
    </xdr:from>
    <xdr:to>
      <xdr:col>101</xdr:col>
      <xdr:colOff>295275</xdr:colOff>
      <xdr:row>21</xdr:row>
      <xdr:rowOff>66676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3AE0C3C-9E2B-C336-4E95-90BA03B8464B}"/>
            </a:ext>
          </a:extLst>
        </xdr:cNvPr>
        <xdr:cNvSpPr txBox="1"/>
      </xdr:nvSpPr>
      <xdr:spPr>
        <a:xfrm>
          <a:off x="10287000" y="1428751"/>
          <a:ext cx="3028950" cy="438150"/>
        </a:xfrm>
        <a:prstGeom prst="rect">
          <a:avLst/>
        </a:prstGeom>
        <a:solidFill>
          <a:srgbClr val="FFFFE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当初・追加（減額）契約ごとに分けて入力して下さい</a:t>
          </a:r>
        </a:p>
        <a:p>
          <a:r>
            <a:rPr kumimoji="1" lang="en-US" altLang="ja-JP" sz="900"/>
            <a:t>※</a:t>
          </a:r>
          <a:r>
            <a:rPr kumimoji="1" lang="ja-JP" altLang="en-US" sz="900"/>
            <a:t>別シート「入力例」をご確認ください</a:t>
          </a:r>
          <a:endParaRPr kumimoji="1" lang="en-US" altLang="ja-JP" sz="900"/>
        </a:p>
      </xdr:txBody>
    </xdr:sp>
    <xdr:clientData fPrintsWithSheet="0"/>
  </xdr:twoCellAnchor>
  <xdr:twoCellAnchor>
    <xdr:from>
      <xdr:col>76</xdr:col>
      <xdr:colOff>9525</xdr:colOff>
      <xdr:row>11</xdr:row>
      <xdr:rowOff>9525</xdr:rowOff>
    </xdr:from>
    <xdr:to>
      <xdr:col>97</xdr:col>
      <xdr:colOff>123825</xdr:colOff>
      <xdr:row>19</xdr:row>
      <xdr:rowOff>19051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42A0A388-59E1-700E-C9EC-A2D1180523D4}"/>
            </a:ext>
          </a:extLst>
        </xdr:cNvPr>
        <xdr:cNvCxnSpPr>
          <a:stCxn id="15" idx="1"/>
        </xdr:cNvCxnSpPr>
      </xdr:nvCxnSpPr>
      <xdr:spPr>
        <a:xfrm flipH="1" flipV="1">
          <a:off x="7972425" y="952500"/>
          <a:ext cx="2314575" cy="6953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95</xdr:col>
      <xdr:colOff>19050</xdr:colOff>
      <xdr:row>11</xdr:row>
      <xdr:rowOff>0</xdr:rowOff>
    </xdr:from>
    <xdr:to>
      <xdr:col>97</xdr:col>
      <xdr:colOff>123825</xdr:colOff>
      <xdr:row>19</xdr:row>
      <xdr:rowOff>19051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09654ED7-F970-13B4-ABD6-4121AB7D9F5E}"/>
            </a:ext>
          </a:extLst>
        </xdr:cNvPr>
        <xdr:cNvCxnSpPr>
          <a:stCxn id="15" idx="1"/>
        </xdr:cNvCxnSpPr>
      </xdr:nvCxnSpPr>
      <xdr:spPr>
        <a:xfrm flipH="1" flipV="1">
          <a:off x="9972675" y="942975"/>
          <a:ext cx="314325" cy="704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8</xdr:row>
      <xdr:rowOff>9525</xdr:rowOff>
    </xdr:from>
    <xdr:to>
      <xdr:col>2</xdr:col>
      <xdr:colOff>1038225</xdr:colOff>
      <xdr:row>8</xdr:row>
      <xdr:rowOff>409575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181225" y="1647825"/>
          <a:ext cx="495300" cy="4000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352424</xdr:colOff>
      <xdr:row>4</xdr:row>
      <xdr:rowOff>9524</xdr:rowOff>
    </xdr:from>
    <xdr:to>
      <xdr:col>5</xdr:col>
      <xdr:colOff>0</xdr:colOff>
      <xdr:row>30</xdr:row>
      <xdr:rowOff>12441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A27E14F-CEB8-4A10-A217-F90AB5406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" y="742949"/>
          <a:ext cx="3076576" cy="4460617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9525</xdr:colOff>
      <xdr:row>4</xdr:row>
      <xdr:rowOff>9525</xdr:rowOff>
    </xdr:from>
    <xdr:to>
      <xdr:col>10</xdr:col>
      <xdr:colOff>333375</xdr:colOff>
      <xdr:row>29</xdr:row>
      <xdr:rowOff>170081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60F34C8-3EEC-416D-8979-BAFC475B2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42950"/>
          <a:ext cx="3067050" cy="4446806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333374</xdr:colOff>
      <xdr:row>32</xdr:row>
      <xdr:rowOff>118070</xdr:rowOff>
    </xdr:from>
    <xdr:to>
      <xdr:col>5</xdr:col>
      <xdr:colOff>2615</xdr:colOff>
      <xdr:row>58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04A5A95-2C8E-4069-B2D7-59C9C4483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4" y="5652095"/>
          <a:ext cx="3098241" cy="449203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9524</xdr:colOff>
      <xdr:row>62</xdr:row>
      <xdr:rowOff>123824</xdr:rowOff>
    </xdr:from>
    <xdr:to>
      <xdr:col>9</xdr:col>
      <xdr:colOff>476249</xdr:colOff>
      <xdr:row>113</xdr:row>
      <xdr:rowOff>11100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3F47ABF-5FBA-471F-9CF4-6000B6D2A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4" y="10848974"/>
          <a:ext cx="5953125" cy="8631226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352425</xdr:colOff>
      <xdr:row>2</xdr:row>
      <xdr:rowOff>47625</xdr:rowOff>
    </xdr:from>
    <xdr:to>
      <xdr:col>2</xdr:col>
      <xdr:colOff>352425</xdr:colOff>
      <xdr:row>3</xdr:row>
      <xdr:rowOff>161925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9F3D885-8127-44A8-8AC7-EEC182B37280}"/>
            </a:ext>
          </a:extLst>
        </xdr:cNvPr>
        <xdr:cNvSpPr txBox="1"/>
      </xdr:nvSpPr>
      <xdr:spPr>
        <a:xfrm>
          <a:off x="352425" y="438150"/>
          <a:ext cx="13716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400"/>
            <a:t>1-1</a:t>
          </a:r>
          <a:r>
            <a:rPr kumimoji="1" lang="ja-JP" altLang="en-US" sz="1400"/>
            <a:t>　合計表</a:t>
          </a:r>
        </a:p>
      </xdr:txBody>
    </xdr:sp>
    <xdr:clientData/>
  </xdr:twoCellAnchor>
  <xdr:twoCellAnchor>
    <xdr:from>
      <xdr:col>6</xdr:col>
      <xdr:colOff>0</xdr:colOff>
      <xdr:row>2</xdr:row>
      <xdr:rowOff>47625</xdr:rowOff>
    </xdr:from>
    <xdr:to>
      <xdr:col>9</xdr:col>
      <xdr:colOff>361950</xdr:colOff>
      <xdr:row>3</xdr:row>
      <xdr:rowOff>161925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39621A8-3A62-4167-AB18-489F94587B25}"/>
            </a:ext>
          </a:extLst>
        </xdr:cNvPr>
        <xdr:cNvSpPr txBox="1"/>
      </xdr:nvSpPr>
      <xdr:spPr>
        <a:xfrm>
          <a:off x="4114800" y="438150"/>
          <a:ext cx="241935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400"/>
            <a:t>1-2</a:t>
          </a:r>
          <a:r>
            <a:rPr kumimoji="1" lang="ja-JP" altLang="en-US" sz="1400"/>
            <a:t>　指定請求書分</a:t>
          </a:r>
          <a:endParaRPr kumimoji="1" lang="en-US" altLang="ja-JP" sz="1400"/>
        </a:p>
      </xdr:txBody>
    </xdr:sp>
    <xdr:clientData/>
  </xdr:twoCellAnchor>
  <xdr:twoCellAnchor>
    <xdr:from>
      <xdr:col>0</xdr:col>
      <xdr:colOff>323849</xdr:colOff>
      <xdr:row>30</xdr:row>
      <xdr:rowOff>152400</xdr:rowOff>
    </xdr:from>
    <xdr:to>
      <xdr:col>3</xdr:col>
      <xdr:colOff>647700</xdr:colOff>
      <xdr:row>32</xdr:row>
      <xdr:rowOff>95250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EAC2D60-40A2-45E6-96AD-9846FFF2B23D}"/>
            </a:ext>
          </a:extLst>
        </xdr:cNvPr>
        <xdr:cNvSpPr txBox="1"/>
      </xdr:nvSpPr>
      <xdr:spPr>
        <a:xfrm>
          <a:off x="323849" y="5343525"/>
          <a:ext cx="2381251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400"/>
            <a:t>1-3</a:t>
          </a:r>
          <a:r>
            <a:rPr kumimoji="1" lang="ja-JP" altLang="en-US" sz="1400"/>
            <a:t>　各社独自の請求書分</a:t>
          </a:r>
          <a:endParaRPr kumimoji="1" lang="en-US" altLang="ja-JP" sz="1400"/>
        </a:p>
      </xdr:txBody>
    </xdr:sp>
    <xdr:clientData/>
  </xdr:twoCellAnchor>
  <xdr:twoCellAnchor>
    <xdr:from>
      <xdr:col>1</xdr:col>
      <xdr:colOff>0</xdr:colOff>
      <xdr:row>60</xdr:row>
      <xdr:rowOff>152400</xdr:rowOff>
    </xdr:from>
    <xdr:to>
      <xdr:col>3</xdr:col>
      <xdr:colOff>0</xdr:colOff>
      <xdr:row>62</xdr:row>
      <xdr:rowOff>95250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11FD88C9-FAA3-4262-9039-6E9BEFA5A872}"/>
            </a:ext>
          </a:extLst>
        </xdr:cNvPr>
        <xdr:cNvSpPr txBox="1"/>
      </xdr:nvSpPr>
      <xdr:spPr>
        <a:xfrm>
          <a:off x="685800" y="10534650"/>
          <a:ext cx="13716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400"/>
            <a:t>2-1</a:t>
          </a:r>
          <a:r>
            <a:rPr kumimoji="1" lang="ja-JP" altLang="en-US" sz="1400"/>
            <a:t>　合計表</a:t>
          </a:r>
        </a:p>
      </xdr:txBody>
    </xdr:sp>
    <xdr:clientData/>
  </xdr:twoCellAnchor>
  <xdr:twoCellAnchor>
    <xdr:from>
      <xdr:col>0</xdr:col>
      <xdr:colOff>337705</xdr:colOff>
      <xdr:row>40</xdr:row>
      <xdr:rowOff>101806</xdr:rowOff>
    </xdr:from>
    <xdr:to>
      <xdr:col>1</xdr:col>
      <xdr:colOff>59871</xdr:colOff>
      <xdr:row>41</xdr:row>
      <xdr:rowOff>27215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43622BE-DA05-41F9-B94F-9F3A9A9E42D4}"/>
            </a:ext>
          </a:extLst>
        </xdr:cNvPr>
        <xdr:cNvSpPr txBox="1"/>
      </xdr:nvSpPr>
      <xdr:spPr>
        <a:xfrm>
          <a:off x="337705" y="7007431"/>
          <a:ext cx="407966" cy="968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00"/>
            <a:t>当社様式分</a:t>
          </a:r>
        </a:p>
      </xdr:txBody>
    </xdr:sp>
    <xdr:clientData/>
  </xdr:twoCellAnchor>
  <xdr:twoCellAnchor>
    <xdr:from>
      <xdr:col>6</xdr:col>
      <xdr:colOff>15587</xdr:colOff>
      <xdr:row>11</xdr:row>
      <xdr:rowOff>145473</xdr:rowOff>
    </xdr:from>
    <xdr:to>
      <xdr:col>6</xdr:col>
      <xdr:colOff>419966</xdr:colOff>
      <xdr:row>12</xdr:row>
      <xdr:rowOff>80530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1EFD435-7B7F-4271-B965-D17519C7A461}"/>
            </a:ext>
          </a:extLst>
        </xdr:cNvPr>
        <xdr:cNvSpPr txBox="1"/>
      </xdr:nvSpPr>
      <xdr:spPr>
        <a:xfrm>
          <a:off x="4130387" y="2079048"/>
          <a:ext cx="404379" cy="1065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00"/>
            <a:t>指定様式分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solidFill>
            <a:sysClr val="windowText" lastClr="00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 tint="0.39997558519241921"/>
    <pageSetUpPr fitToPage="1"/>
  </sheetPr>
  <dimension ref="A1:AG38"/>
  <sheetViews>
    <sheetView showGridLines="0" tabSelected="1" view="pageBreakPreview" zoomScaleNormal="100" zoomScaleSheetLayoutView="100" workbookViewId="0">
      <selection activeCell="L23" sqref="L23"/>
    </sheetView>
  </sheetViews>
  <sheetFormatPr defaultRowHeight="13.5"/>
  <cols>
    <col min="1" max="33" width="3.125" style="7" customWidth="1"/>
    <col min="34" max="16384" width="9" style="7"/>
  </cols>
  <sheetData>
    <row r="1" spans="1:33" ht="21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</row>
    <row r="2" spans="1:33" ht="21" customHeight="1">
      <c r="A2" s="41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21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4" spans="1:33" ht="21" customHeight="1">
      <c r="A4" s="40" t="s">
        <v>81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21" customHeight="1">
      <c r="A5" s="40" t="s">
        <v>85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ht="21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21" customHeight="1">
      <c r="A7" s="40" t="s">
        <v>90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ht="21" customHeight="1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33" ht="21" customHeight="1">
      <c r="A9" s="39" t="s">
        <v>35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21" customHeight="1">
      <c r="A10" s="38" t="s">
        <v>46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21" customHeight="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21" customHeight="1">
      <c r="A12" s="39" t="s">
        <v>36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21" customHeight="1">
      <c r="A13" s="38" t="s">
        <v>74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spans="1:33" ht="21" customHeight="1">
      <c r="A14" s="40" t="s">
        <v>127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ht="21" customHeight="1">
      <c r="A15" s="40" t="s">
        <v>121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</row>
    <row r="16" spans="1:33" ht="21" customHeight="1">
      <c r="A16" s="8" t="s">
        <v>122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33" ht="21" customHeight="1">
      <c r="A17" s="8" t="s">
        <v>80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ht="21" customHeight="1">
      <c r="A18" s="26" t="s">
        <v>123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ht="21" customHeight="1">
      <c r="A19" s="8" t="s">
        <v>124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1:33" ht="21" customHeight="1">
      <c r="A20" s="8" t="s">
        <v>125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</row>
    <row r="21" spans="1:33" ht="21" customHeight="1">
      <c r="A21" s="8"/>
      <c r="B21" s="27" t="s">
        <v>86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ht="21" customHeight="1">
      <c r="A22" s="8" t="s">
        <v>126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33" ht="21" customHeight="1">
      <c r="A23" s="8" t="s">
        <v>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</row>
    <row r="24" spans="1:33" ht="21" customHeight="1">
      <c r="A24" s="8" t="s">
        <v>38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ht="21" customHeight="1">
      <c r="A25" s="8" t="s">
        <v>39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</row>
    <row r="26" spans="1:33" ht="21" customHeight="1">
      <c r="A26" s="39" t="s">
        <v>40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</row>
    <row r="27" spans="1:33" ht="21" customHeight="1">
      <c r="A27" s="38" t="s">
        <v>133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</row>
    <row r="28" spans="1:33" ht="21" customHeight="1">
      <c r="A28" s="38" t="s">
        <v>47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</row>
    <row r="29" spans="1:33" ht="21" customHeight="1">
      <c r="A29" s="38" t="s">
        <v>51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</row>
    <row r="30" spans="1:33" ht="21" customHeight="1">
      <c r="A30" s="38" t="s">
        <v>52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</row>
    <row r="31" spans="1:33" ht="21" customHeight="1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</row>
    <row r="32" spans="1:33" ht="21" customHeight="1">
      <c r="A32" s="42" t="s">
        <v>91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ht="21" customHeight="1">
      <c r="A33" s="43" t="s">
        <v>41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</row>
    <row r="34" spans="1:33" ht="21" customHeight="1">
      <c r="A34" s="44">
        <v>45169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</row>
    <row r="35" spans="1:33" ht="21" customHeight="1">
      <c r="A35" s="42" t="s">
        <v>76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ht="21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10" t="s">
        <v>134</v>
      </c>
    </row>
    <row r="37" spans="1:33" ht="21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</row>
    <row r="38" spans="1:33" ht="21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</row>
  </sheetData>
  <sheetProtection algorithmName="SHA-512" hashValue="TCqfW9Cg4m3KCKL3uKMV3R00Xoa915GUvgyqq2XHM9qrAIinU7bR6klmjbOBcMW4HT0SPzesZqkSlq14tA6/mA==" saltValue="uuIbjUkz8setFJg2nbkyLw==" spinCount="100000" sheet="1" selectLockedCells="1"/>
  <mergeCells count="24">
    <mergeCell ref="A14:AG14"/>
    <mergeCell ref="A15:AG15"/>
    <mergeCell ref="A30:AG30"/>
    <mergeCell ref="A31:AG31"/>
    <mergeCell ref="A35:AG35"/>
    <mergeCell ref="A26:AG26"/>
    <mergeCell ref="A27:AG27"/>
    <mergeCell ref="A32:AG32"/>
    <mergeCell ref="A33:AG33"/>
    <mergeCell ref="A34:AG34"/>
    <mergeCell ref="A28:AG28"/>
    <mergeCell ref="A29:AG29"/>
    <mergeCell ref="A1:AG1"/>
    <mergeCell ref="A2:AG2"/>
    <mergeCell ref="A3:AG3"/>
    <mergeCell ref="A5:AG5"/>
    <mergeCell ref="A6:AG6"/>
    <mergeCell ref="A4:AG4"/>
    <mergeCell ref="A13:AG13"/>
    <mergeCell ref="A9:AG9"/>
    <mergeCell ref="A7:AG7"/>
    <mergeCell ref="A10:AG10"/>
    <mergeCell ref="A11:AG11"/>
    <mergeCell ref="A12:AG12"/>
  </mergeCells>
  <phoneticPr fontId="2"/>
  <pageMargins left="0.75" right="0.75" top="1" bottom="1" header="0.51200000000000001" footer="0.51200000000000001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D593F-B9F1-4095-9712-068475EBF30A}">
  <sheetPr codeName="Sheet5">
    <tabColor theme="5" tint="0.39997558519241921"/>
  </sheetPr>
  <dimension ref="A1:DC169"/>
  <sheetViews>
    <sheetView showGridLines="0" showZeros="0" view="pageBreakPreview" topLeftCell="A4" zoomScaleNormal="100" zoomScaleSheetLayoutView="100" workbookViewId="0">
      <selection activeCell="AU10" sqref="AU10:BO12"/>
    </sheetView>
  </sheetViews>
  <sheetFormatPr defaultRowHeight="13.5"/>
  <cols>
    <col min="1" max="97" width="1.375" customWidth="1"/>
  </cols>
  <sheetData>
    <row r="1" spans="1:101" ht="6.7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</row>
    <row r="2" spans="1:101" ht="6.75" customHeight="1">
      <c r="A2" s="11"/>
      <c r="B2" s="425" t="s">
        <v>89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11"/>
      <c r="Q2" s="11"/>
      <c r="R2" s="11"/>
      <c r="S2" s="11"/>
      <c r="T2" s="11"/>
      <c r="U2" s="11"/>
      <c r="AE2" s="28"/>
      <c r="AF2" s="28"/>
      <c r="AG2" s="28"/>
      <c r="AH2" s="28"/>
      <c r="AI2" s="28"/>
      <c r="AJ2" s="28"/>
      <c r="AK2" s="28"/>
      <c r="AL2" s="28"/>
      <c r="AM2" s="28"/>
      <c r="AN2" s="28"/>
      <c r="AP2" s="11"/>
      <c r="AQ2" s="305" t="s">
        <v>3</v>
      </c>
      <c r="AR2" s="305"/>
      <c r="AS2" s="305"/>
      <c r="AT2" s="305"/>
      <c r="AU2" s="305"/>
      <c r="AV2" s="305"/>
      <c r="AW2" s="305"/>
      <c r="AX2" s="305"/>
      <c r="AY2" s="305"/>
      <c r="AZ2" s="305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20"/>
      <c r="CH2" s="20"/>
      <c r="CI2" s="20"/>
      <c r="CJ2" s="11"/>
      <c r="CK2" s="11"/>
      <c r="CL2" s="11"/>
      <c r="CM2" s="11"/>
      <c r="CN2" s="29"/>
      <c r="CO2" s="29"/>
      <c r="CP2" s="29"/>
      <c r="CQ2" s="29"/>
      <c r="CR2" s="326"/>
      <c r="CS2" s="326"/>
    </row>
    <row r="3" spans="1:101" ht="6.75" customHeight="1">
      <c r="A3" s="11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11"/>
      <c r="Q3" s="11"/>
      <c r="R3" s="11"/>
      <c r="S3" s="11"/>
      <c r="T3" s="11"/>
      <c r="U3" s="11"/>
      <c r="AE3" s="28"/>
      <c r="AF3" s="28"/>
      <c r="AG3" s="28"/>
      <c r="AH3" s="28"/>
      <c r="AI3" s="28"/>
      <c r="AJ3" s="28"/>
      <c r="AK3" s="28"/>
      <c r="AL3" s="28"/>
      <c r="AM3" s="28"/>
      <c r="AN3" s="28"/>
      <c r="AP3" s="11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20"/>
      <c r="CH3" s="20"/>
      <c r="CI3" s="20"/>
      <c r="CJ3" s="11"/>
      <c r="CK3" s="11"/>
      <c r="CL3" s="11"/>
      <c r="CM3" s="11"/>
      <c r="CN3" s="29"/>
      <c r="CO3" s="29"/>
      <c r="CP3" s="29"/>
      <c r="CQ3" s="29"/>
      <c r="CR3" s="326"/>
      <c r="CS3" s="326"/>
    </row>
    <row r="4" spans="1:101" ht="6.75" customHeight="1">
      <c r="A4" s="11"/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"/>
      <c r="Q4" s="11"/>
      <c r="R4" s="11"/>
      <c r="S4" s="11"/>
      <c r="T4" s="11"/>
      <c r="U4" s="11"/>
      <c r="AE4" s="28"/>
      <c r="AF4" s="28"/>
      <c r="AG4" s="28"/>
      <c r="AH4" s="28"/>
      <c r="AI4" s="28"/>
      <c r="AJ4" s="28"/>
      <c r="AK4" s="28"/>
      <c r="AL4" s="28"/>
      <c r="AM4" s="28"/>
      <c r="AN4" s="28"/>
      <c r="AP4" s="11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20"/>
      <c r="CH4" s="20"/>
      <c r="CI4" s="20"/>
      <c r="CJ4" s="11"/>
      <c r="CK4" s="11"/>
      <c r="CL4" s="11"/>
      <c r="CM4" s="11"/>
      <c r="CN4" s="29"/>
      <c r="CO4" s="29"/>
      <c r="CP4" s="29"/>
      <c r="CQ4" s="29"/>
      <c r="CR4" s="326"/>
      <c r="CS4" s="326"/>
    </row>
    <row r="5" spans="1:101" ht="6.75" customHeight="1">
      <c r="A5" s="11"/>
      <c r="B5" s="11"/>
      <c r="C5" s="11"/>
      <c r="D5" s="11"/>
      <c r="E5" s="11"/>
      <c r="F5" s="11"/>
      <c r="G5" s="11"/>
      <c r="H5" s="11"/>
      <c r="I5" s="11"/>
      <c r="J5" s="286" t="s">
        <v>58</v>
      </c>
      <c r="K5" s="286"/>
      <c r="L5" s="286"/>
      <c r="M5" s="286"/>
      <c r="N5" s="426">
        <v>5</v>
      </c>
      <c r="O5" s="426"/>
      <c r="P5" s="426"/>
      <c r="Q5" s="286" t="s">
        <v>9</v>
      </c>
      <c r="R5" s="286"/>
      <c r="S5" s="426">
        <v>8</v>
      </c>
      <c r="T5" s="426"/>
      <c r="U5" s="426"/>
      <c r="V5" s="286" t="s">
        <v>10</v>
      </c>
      <c r="W5" s="286"/>
      <c r="X5" s="286" t="s">
        <v>31</v>
      </c>
      <c r="Y5" s="286"/>
      <c r="Z5" s="286"/>
      <c r="AA5" s="286"/>
      <c r="AB5" s="286"/>
      <c r="AC5" s="286"/>
      <c r="AD5" s="286"/>
      <c r="AE5" s="286"/>
      <c r="AP5" s="14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20"/>
    </row>
    <row r="6" spans="1:101" ht="6.75" customHeight="1">
      <c r="A6" s="11"/>
      <c r="B6" s="11"/>
      <c r="C6" s="11"/>
      <c r="D6" s="11"/>
      <c r="E6" s="11"/>
      <c r="F6" s="11"/>
      <c r="G6" s="11"/>
      <c r="H6" s="11"/>
      <c r="I6" s="11"/>
      <c r="J6" s="286"/>
      <c r="K6" s="286"/>
      <c r="L6" s="286"/>
      <c r="M6" s="286"/>
      <c r="N6" s="426"/>
      <c r="O6" s="426"/>
      <c r="P6" s="426"/>
      <c r="Q6" s="286"/>
      <c r="R6" s="286"/>
      <c r="S6" s="426"/>
      <c r="T6" s="426"/>
      <c r="U6" s="42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4"/>
      <c r="AQ6" s="125" t="s">
        <v>30</v>
      </c>
      <c r="AR6" s="126"/>
      <c r="AS6" s="126"/>
      <c r="AT6" s="328"/>
      <c r="AU6" s="427" t="s">
        <v>135</v>
      </c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316" t="s">
        <v>88</v>
      </c>
      <c r="BQ6" s="317"/>
      <c r="BR6" s="317"/>
      <c r="BS6" s="317"/>
      <c r="BT6" s="317"/>
      <c r="BU6" s="317"/>
      <c r="BV6" s="317"/>
      <c r="BW6" s="317"/>
      <c r="BX6" s="317"/>
      <c r="BY6" s="430"/>
      <c r="BZ6" s="427" t="s">
        <v>92</v>
      </c>
      <c r="CA6" s="126"/>
      <c r="CB6" s="126"/>
      <c r="CC6" s="126"/>
      <c r="CD6" s="126"/>
      <c r="CE6" s="126"/>
      <c r="CF6" s="328"/>
      <c r="CG6" s="126" t="s">
        <v>94</v>
      </c>
      <c r="CH6" s="126"/>
      <c r="CI6" s="328"/>
      <c r="CJ6" s="316" t="s">
        <v>4</v>
      </c>
      <c r="CK6" s="317"/>
      <c r="CL6" s="317"/>
      <c r="CM6" s="317"/>
      <c r="CN6" s="317"/>
      <c r="CO6" s="317"/>
      <c r="CP6" s="317"/>
      <c r="CQ6" s="317"/>
      <c r="CR6" s="317"/>
      <c r="CS6" s="318"/>
    </row>
    <row r="7" spans="1:101" ht="6.75" customHeight="1">
      <c r="A7" s="11"/>
      <c r="B7" s="11"/>
      <c r="C7" s="11"/>
      <c r="D7" s="11"/>
      <c r="E7" s="11"/>
      <c r="F7" s="11"/>
      <c r="G7" s="11"/>
      <c r="H7" s="11"/>
      <c r="I7" s="11"/>
      <c r="J7" s="286"/>
      <c r="K7" s="286"/>
      <c r="L7" s="286"/>
      <c r="M7" s="286"/>
      <c r="N7" s="426"/>
      <c r="O7" s="426"/>
      <c r="P7" s="426"/>
      <c r="Q7" s="286"/>
      <c r="R7" s="286"/>
      <c r="S7" s="426"/>
      <c r="T7" s="426"/>
      <c r="U7" s="42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4"/>
      <c r="AQ7" s="127"/>
      <c r="AR7" s="128"/>
      <c r="AS7" s="128"/>
      <c r="AT7" s="329"/>
      <c r="AU7" s="4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319"/>
      <c r="BQ7" s="320"/>
      <c r="BR7" s="320"/>
      <c r="BS7" s="320"/>
      <c r="BT7" s="320"/>
      <c r="BU7" s="320"/>
      <c r="BV7" s="320"/>
      <c r="BW7" s="320"/>
      <c r="BX7" s="320"/>
      <c r="BY7" s="431"/>
      <c r="BZ7" s="428"/>
      <c r="CA7" s="128"/>
      <c r="CB7" s="128"/>
      <c r="CC7" s="128"/>
      <c r="CD7" s="128"/>
      <c r="CE7" s="128"/>
      <c r="CF7" s="329"/>
      <c r="CG7" s="128"/>
      <c r="CH7" s="128"/>
      <c r="CI7" s="329"/>
      <c r="CJ7" s="319"/>
      <c r="CK7" s="320"/>
      <c r="CL7" s="320"/>
      <c r="CM7" s="320"/>
      <c r="CN7" s="320"/>
      <c r="CO7" s="320"/>
      <c r="CP7" s="320"/>
      <c r="CQ7" s="320"/>
      <c r="CR7" s="320"/>
      <c r="CS7" s="321"/>
    </row>
    <row r="8" spans="1:101" ht="6.7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4"/>
      <c r="AQ8" s="127"/>
      <c r="AR8" s="128"/>
      <c r="AS8" s="128"/>
      <c r="AT8" s="329"/>
      <c r="AU8" s="4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319"/>
      <c r="BQ8" s="320"/>
      <c r="BR8" s="320"/>
      <c r="BS8" s="320"/>
      <c r="BT8" s="320"/>
      <c r="BU8" s="320"/>
      <c r="BV8" s="320"/>
      <c r="BW8" s="320"/>
      <c r="BX8" s="320"/>
      <c r="BY8" s="431"/>
      <c r="BZ8" s="428"/>
      <c r="CA8" s="128"/>
      <c r="CB8" s="128"/>
      <c r="CC8" s="128"/>
      <c r="CD8" s="128"/>
      <c r="CE8" s="128"/>
      <c r="CF8" s="329"/>
      <c r="CG8" s="128"/>
      <c r="CH8" s="128"/>
      <c r="CI8" s="329"/>
      <c r="CJ8" s="319"/>
      <c r="CK8" s="320"/>
      <c r="CL8" s="320"/>
      <c r="CM8" s="320"/>
      <c r="CN8" s="320"/>
      <c r="CO8" s="320"/>
      <c r="CP8" s="320"/>
      <c r="CQ8" s="320"/>
      <c r="CR8" s="320"/>
      <c r="CS8" s="321"/>
    </row>
    <row r="9" spans="1:101" ht="6.75" customHeight="1">
      <c r="A9" s="11"/>
      <c r="B9" s="305" t="s">
        <v>11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433" t="s">
        <v>79</v>
      </c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5"/>
      <c r="AI9" s="286" t="s">
        <v>48</v>
      </c>
      <c r="AJ9" s="286"/>
      <c r="AK9" s="286"/>
      <c r="AL9" s="286"/>
      <c r="AM9" s="286"/>
      <c r="AN9" s="286"/>
      <c r="AO9" s="11"/>
      <c r="AP9" s="14"/>
      <c r="AQ9" s="330"/>
      <c r="AR9" s="331"/>
      <c r="AS9" s="331"/>
      <c r="AT9" s="332"/>
      <c r="AU9" s="429"/>
      <c r="AV9" s="331"/>
      <c r="AW9" s="331"/>
      <c r="AX9" s="331"/>
      <c r="AY9" s="331"/>
      <c r="AZ9" s="331"/>
      <c r="BA9" s="331"/>
      <c r="BB9" s="331"/>
      <c r="BC9" s="331"/>
      <c r="BD9" s="331"/>
      <c r="BE9" s="331"/>
      <c r="BF9" s="331"/>
      <c r="BG9" s="331"/>
      <c r="BH9" s="331"/>
      <c r="BI9" s="331"/>
      <c r="BJ9" s="331"/>
      <c r="BK9" s="331"/>
      <c r="BL9" s="331"/>
      <c r="BM9" s="331"/>
      <c r="BN9" s="331"/>
      <c r="BO9" s="331"/>
      <c r="BP9" s="322"/>
      <c r="BQ9" s="323"/>
      <c r="BR9" s="323"/>
      <c r="BS9" s="323"/>
      <c r="BT9" s="323"/>
      <c r="BU9" s="323"/>
      <c r="BV9" s="323"/>
      <c r="BW9" s="323"/>
      <c r="BX9" s="323"/>
      <c r="BY9" s="432"/>
      <c r="BZ9" s="429"/>
      <c r="CA9" s="331"/>
      <c r="CB9" s="331"/>
      <c r="CC9" s="331"/>
      <c r="CD9" s="331"/>
      <c r="CE9" s="331"/>
      <c r="CF9" s="332"/>
      <c r="CG9" s="331"/>
      <c r="CH9" s="331"/>
      <c r="CI9" s="332"/>
      <c r="CJ9" s="322"/>
      <c r="CK9" s="323"/>
      <c r="CL9" s="323"/>
      <c r="CM9" s="323"/>
      <c r="CN9" s="323"/>
      <c r="CO9" s="323"/>
      <c r="CP9" s="323"/>
      <c r="CQ9" s="323"/>
      <c r="CR9" s="323"/>
      <c r="CS9" s="324"/>
      <c r="CW9" s="33"/>
    </row>
    <row r="10" spans="1:101" ht="6.75" customHeight="1">
      <c r="A10" s="11"/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436"/>
      <c r="T10" s="437"/>
      <c r="U10" s="437"/>
      <c r="V10" s="437"/>
      <c r="W10" s="437"/>
      <c r="X10" s="437"/>
      <c r="Y10" s="437"/>
      <c r="Z10" s="437"/>
      <c r="AA10" s="437"/>
      <c r="AB10" s="437"/>
      <c r="AC10" s="437"/>
      <c r="AD10" s="437"/>
      <c r="AE10" s="437"/>
      <c r="AF10" s="437"/>
      <c r="AG10" s="437"/>
      <c r="AH10" s="438"/>
      <c r="AI10" s="286"/>
      <c r="AJ10" s="286"/>
      <c r="AK10" s="286"/>
      <c r="AL10" s="286"/>
      <c r="AM10" s="286"/>
      <c r="AN10" s="286"/>
      <c r="AO10" s="11"/>
      <c r="AP10" s="14"/>
      <c r="AQ10" s="386">
        <v>45046</v>
      </c>
      <c r="AR10" s="387"/>
      <c r="AS10" s="387"/>
      <c r="AT10" s="388"/>
      <c r="AU10" s="392" t="s">
        <v>95</v>
      </c>
      <c r="AV10" s="393"/>
      <c r="AW10" s="393"/>
      <c r="AX10" s="393"/>
      <c r="AY10" s="393"/>
      <c r="AZ10" s="393"/>
      <c r="BA10" s="393"/>
      <c r="BB10" s="393"/>
      <c r="BC10" s="393"/>
      <c r="BD10" s="393"/>
      <c r="BE10" s="393"/>
      <c r="BF10" s="393"/>
      <c r="BG10" s="393"/>
      <c r="BH10" s="393"/>
      <c r="BI10" s="393"/>
      <c r="BJ10" s="393"/>
      <c r="BK10" s="393"/>
      <c r="BL10" s="393"/>
      <c r="BM10" s="393"/>
      <c r="BN10" s="393"/>
      <c r="BO10" s="393"/>
      <c r="BP10" s="349">
        <v>9500000</v>
      </c>
      <c r="BQ10" s="350"/>
      <c r="BR10" s="350"/>
      <c r="BS10" s="350"/>
      <c r="BT10" s="350"/>
      <c r="BU10" s="350"/>
      <c r="BV10" s="350"/>
      <c r="BW10" s="350"/>
      <c r="BX10" s="350"/>
      <c r="BY10" s="398"/>
      <c r="BZ10" s="293">
        <f>IFERROR(ROUND(CJ10/BP10,4),)</f>
        <v>1</v>
      </c>
      <c r="CA10" s="294"/>
      <c r="CB10" s="294"/>
      <c r="CC10" s="294"/>
      <c r="CD10" s="294"/>
      <c r="CE10" s="294"/>
      <c r="CF10" s="295"/>
      <c r="CG10" s="368">
        <v>10</v>
      </c>
      <c r="CH10" s="368"/>
      <c r="CI10" s="369"/>
      <c r="CJ10" s="349">
        <v>9500000</v>
      </c>
      <c r="CK10" s="350"/>
      <c r="CL10" s="350"/>
      <c r="CM10" s="350"/>
      <c r="CN10" s="350"/>
      <c r="CO10" s="350"/>
      <c r="CP10" s="350"/>
      <c r="CQ10" s="350"/>
      <c r="CR10" s="350"/>
      <c r="CS10" s="351"/>
      <c r="CW10" s="33" t="s">
        <v>97</v>
      </c>
    </row>
    <row r="11" spans="1:101" ht="6.75" customHeight="1">
      <c r="A11" s="11"/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439"/>
      <c r="T11" s="440"/>
      <c r="U11" s="440"/>
      <c r="V11" s="440"/>
      <c r="W11" s="440"/>
      <c r="X11" s="440"/>
      <c r="Y11" s="440"/>
      <c r="Z11" s="440"/>
      <c r="AA11" s="440"/>
      <c r="AB11" s="440"/>
      <c r="AC11" s="440"/>
      <c r="AD11" s="440"/>
      <c r="AE11" s="440"/>
      <c r="AF11" s="440"/>
      <c r="AG11" s="440"/>
      <c r="AH11" s="441"/>
      <c r="AI11" s="286"/>
      <c r="AJ11" s="286"/>
      <c r="AK11" s="286"/>
      <c r="AL11" s="286"/>
      <c r="AM11" s="286"/>
      <c r="AN11" s="286"/>
      <c r="AO11" s="11"/>
      <c r="AP11" s="14"/>
      <c r="AQ11" s="389"/>
      <c r="AR11" s="390"/>
      <c r="AS11" s="390"/>
      <c r="AT11" s="391"/>
      <c r="AU11" s="394"/>
      <c r="AV11" s="395"/>
      <c r="AW11" s="395"/>
      <c r="AX11" s="395"/>
      <c r="AY11" s="395"/>
      <c r="AZ11" s="395"/>
      <c r="BA11" s="395"/>
      <c r="BB11" s="395"/>
      <c r="BC11" s="395"/>
      <c r="BD11" s="395"/>
      <c r="BE11" s="395"/>
      <c r="BF11" s="395"/>
      <c r="BG11" s="395"/>
      <c r="BH11" s="395"/>
      <c r="BI11" s="395"/>
      <c r="BJ11" s="395"/>
      <c r="BK11" s="395"/>
      <c r="BL11" s="395"/>
      <c r="BM11" s="395"/>
      <c r="BN11" s="395"/>
      <c r="BO11" s="395"/>
      <c r="BP11" s="352"/>
      <c r="BQ11" s="353"/>
      <c r="BR11" s="353"/>
      <c r="BS11" s="353"/>
      <c r="BT11" s="353"/>
      <c r="BU11" s="353"/>
      <c r="BV11" s="353"/>
      <c r="BW11" s="353"/>
      <c r="BX11" s="353"/>
      <c r="BY11" s="399"/>
      <c r="BZ11" s="296"/>
      <c r="CA11" s="297"/>
      <c r="CB11" s="297"/>
      <c r="CC11" s="297"/>
      <c r="CD11" s="297"/>
      <c r="CE11" s="297"/>
      <c r="CF11" s="298"/>
      <c r="CG11" s="370"/>
      <c r="CH11" s="370"/>
      <c r="CI11" s="371"/>
      <c r="CJ11" s="352"/>
      <c r="CK11" s="353"/>
      <c r="CL11" s="353"/>
      <c r="CM11" s="353"/>
      <c r="CN11" s="353"/>
      <c r="CO11" s="353"/>
      <c r="CP11" s="353"/>
      <c r="CQ11" s="353"/>
      <c r="CR11" s="353"/>
      <c r="CS11" s="354"/>
      <c r="CW11" s="33">
        <v>10</v>
      </c>
    </row>
    <row r="12" spans="1:101" ht="6.75" customHeight="1">
      <c r="A12" s="11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4"/>
      <c r="AQ12" s="406"/>
      <c r="AR12" s="407"/>
      <c r="AS12" s="407"/>
      <c r="AT12" s="408"/>
      <c r="AU12" s="396"/>
      <c r="AV12" s="397"/>
      <c r="AW12" s="397"/>
      <c r="AX12" s="397"/>
      <c r="AY12" s="397"/>
      <c r="AZ12" s="397"/>
      <c r="BA12" s="397"/>
      <c r="BB12" s="397"/>
      <c r="BC12" s="397"/>
      <c r="BD12" s="397"/>
      <c r="BE12" s="397"/>
      <c r="BF12" s="397"/>
      <c r="BG12" s="397"/>
      <c r="BH12" s="397"/>
      <c r="BI12" s="397"/>
      <c r="BJ12" s="397"/>
      <c r="BK12" s="397"/>
      <c r="BL12" s="397"/>
      <c r="BM12" s="397"/>
      <c r="BN12" s="397"/>
      <c r="BO12" s="397"/>
      <c r="BP12" s="374"/>
      <c r="BQ12" s="375"/>
      <c r="BR12" s="375"/>
      <c r="BS12" s="375"/>
      <c r="BT12" s="375"/>
      <c r="BU12" s="375"/>
      <c r="BV12" s="375"/>
      <c r="BW12" s="375"/>
      <c r="BX12" s="375"/>
      <c r="BY12" s="409"/>
      <c r="BZ12" s="299"/>
      <c r="CA12" s="300"/>
      <c r="CB12" s="300"/>
      <c r="CC12" s="300"/>
      <c r="CD12" s="300"/>
      <c r="CE12" s="300"/>
      <c r="CF12" s="301"/>
      <c r="CG12" s="372"/>
      <c r="CH12" s="372"/>
      <c r="CI12" s="373"/>
      <c r="CJ12" s="374"/>
      <c r="CK12" s="375"/>
      <c r="CL12" s="375"/>
      <c r="CM12" s="375"/>
      <c r="CN12" s="375"/>
      <c r="CO12" s="375"/>
      <c r="CP12" s="375"/>
      <c r="CQ12" s="375"/>
      <c r="CR12" s="375"/>
      <c r="CS12" s="376"/>
      <c r="CW12" s="33" t="s">
        <v>109</v>
      </c>
    </row>
    <row r="13" spans="1:101" ht="6.7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4"/>
      <c r="AQ13" s="386">
        <v>45046</v>
      </c>
      <c r="AR13" s="387"/>
      <c r="AS13" s="387"/>
      <c r="AT13" s="388"/>
      <c r="AU13" s="392" t="s">
        <v>110</v>
      </c>
      <c r="AV13" s="393"/>
      <c r="AW13" s="393"/>
      <c r="AX13" s="393"/>
      <c r="AY13" s="393"/>
      <c r="AZ13" s="393"/>
      <c r="BA13" s="393"/>
      <c r="BB13" s="393"/>
      <c r="BC13" s="393"/>
      <c r="BD13" s="393"/>
      <c r="BE13" s="393"/>
      <c r="BF13" s="393"/>
      <c r="BG13" s="393"/>
      <c r="BH13" s="393"/>
      <c r="BI13" s="393"/>
      <c r="BJ13" s="393"/>
      <c r="BK13" s="393"/>
      <c r="BL13" s="393"/>
      <c r="BM13" s="393"/>
      <c r="BN13" s="393"/>
      <c r="BO13" s="393"/>
      <c r="BP13" s="349">
        <v>200000</v>
      </c>
      <c r="BQ13" s="350"/>
      <c r="BR13" s="350"/>
      <c r="BS13" s="350"/>
      <c r="BT13" s="350"/>
      <c r="BU13" s="350"/>
      <c r="BV13" s="350"/>
      <c r="BW13" s="350"/>
      <c r="BX13" s="350"/>
      <c r="BY13" s="398"/>
      <c r="BZ13" s="293">
        <f t="shared" ref="BZ13" si="0">IFERROR(ROUND(CJ13/BP13,4),)</f>
        <v>1</v>
      </c>
      <c r="CA13" s="294"/>
      <c r="CB13" s="294"/>
      <c r="CC13" s="294"/>
      <c r="CD13" s="294"/>
      <c r="CE13" s="294"/>
      <c r="CF13" s="295"/>
      <c r="CG13" s="368" t="s">
        <v>109</v>
      </c>
      <c r="CH13" s="368"/>
      <c r="CI13" s="369"/>
      <c r="CJ13" s="349">
        <v>200000</v>
      </c>
      <c r="CK13" s="350"/>
      <c r="CL13" s="350"/>
      <c r="CM13" s="350"/>
      <c r="CN13" s="350"/>
      <c r="CO13" s="350"/>
      <c r="CP13" s="350"/>
      <c r="CQ13" s="350"/>
      <c r="CR13" s="350"/>
      <c r="CS13" s="351"/>
      <c r="CW13" s="33" t="s">
        <v>96</v>
      </c>
    </row>
    <row r="14" spans="1:101" ht="6.75" customHeight="1">
      <c r="A14" s="11"/>
      <c r="B14" s="302" t="s">
        <v>32</v>
      </c>
      <c r="C14" s="109"/>
      <c r="D14" s="109"/>
      <c r="E14" s="109"/>
      <c r="F14" s="109"/>
      <c r="G14" s="109"/>
      <c r="H14" s="109"/>
      <c r="I14" s="109"/>
      <c r="J14" s="423" t="s">
        <v>101</v>
      </c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423"/>
      <c r="Z14" s="423"/>
      <c r="AA14" s="423"/>
      <c r="AB14" s="423"/>
      <c r="AC14" s="423"/>
      <c r="AD14" s="423"/>
      <c r="AE14" s="423"/>
      <c r="AF14" s="423"/>
      <c r="AG14" s="423"/>
      <c r="AH14" s="423"/>
      <c r="AI14" s="423"/>
      <c r="AJ14" s="423"/>
      <c r="AK14" s="423"/>
      <c r="AL14" s="423"/>
      <c r="AM14" s="423"/>
      <c r="AN14" s="424"/>
      <c r="AO14" s="11"/>
      <c r="AP14" s="14"/>
      <c r="AQ14" s="389"/>
      <c r="AR14" s="390"/>
      <c r="AS14" s="390"/>
      <c r="AT14" s="391"/>
      <c r="AU14" s="394"/>
      <c r="AV14" s="395"/>
      <c r="AW14" s="395"/>
      <c r="AX14" s="395"/>
      <c r="AY14" s="395"/>
      <c r="AZ14" s="395"/>
      <c r="BA14" s="395"/>
      <c r="BB14" s="395"/>
      <c r="BC14" s="395"/>
      <c r="BD14" s="395"/>
      <c r="BE14" s="395"/>
      <c r="BF14" s="395"/>
      <c r="BG14" s="395"/>
      <c r="BH14" s="395"/>
      <c r="BI14" s="395"/>
      <c r="BJ14" s="395"/>
      <c r="BK14" s="395"/>
      <c r="BL14" s="395"/>
      <c r="BM14" s="395"/>
      <c r="BN14" s="395"/>
      <c r="BO14" s="395"/>
      <c r="BP14" s="352"/>
      <c r="BQ14" s="353"/>
      <c r="BR14" s="353"/>
      <c r="BS14" s="353"/>
      <c r="BT14" s="353"/>
      <c r="BU14" s="353"/>
      <c r="BV14" s="353"/>
      <c r="BW14" s="353"/>
      <c r="BX14" s="353"/>
      <c r="BY14" s="399"/>
      <c r="BZ14" s="296"/>
      <c r="CA14" s="297"/>
      <c r="CB14" s="297"/>
      <c r="CC14" s="297"/>
      <c r="CD14" s="297"/>
      <c r="CE14" s="297"/>
      <c r="CF14" s="298"/>
      <c r="CG14" s="370"/>
      <c r="CH14" s="370"/>
      <c r="CI14" s="371"/>
      <c r="CJ14" s="352"/>
      <c r="CK14" s="353"/>
      <c r="CL14" s="353"/>
      <c r="CM14" s="353"/>
      <c r="CN14" s="353"/>
      <c r="CO14" s="353"/>
      <c r="CP14" s="353"/>
      <c r="CQ14" s="353"/>
      <c r="CR14" s="353"/>
      <c r="CS14" s="354"/>
      <c r="CW14" s="33" t="s">
        <v>112</v>
      </c>
    </row>
    <row r="15" spans="1:101" ht="6.75" customHeight="1">
      <c r="A15" s="11"/>
      <c r="B15" s="72"/>
      <c r="C15" s="73"/>
      <c r="D15" s="73"/>
      <c r="E15" s="73"/>
      <c r="F15" s="73"/>
      <c r="G15" s="73"/>
      <c r="H15" s="73"/>
      <c r="I15" s="73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  <c r="AC15" s="421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2"/>
      <c r="AO15" s="11"/>
      <c r="AP15" s="14"/>
      <c r="AQ15" s="406"/>
      <c r="AR15" s="407"/>
      <c r="AS15" s="407"/>
      <c r="AT15" s="408"/>
      <c r="AU15" s="396"/>
      <c r="AV15" s="397"/>
      <c r="AW15" s="397"/>
      <c r="AX15" s="397"/>
      <c r="AY15" s="397"/>
      <c r="AZ15" s="397"/>
      <c r="BA15" s="397"/>
      <c r="BB15" s="397"/>
      <c r="BC15" s="397"/>
      <c r="BD15" s="397"/>
      <c r="BE15" s="397"/>
      <c r="BF15" s="397"/>
      <c r="BG15" s="397"/>
      <c r="BH15" s="397"/>
      <c r="BI15" s="397"/>
      <c r="BJ15" s="397"/>
      <c r="BK15" s="397"/>
      <c r="BL15" s="397"/>
      <c r="BM15" s="397"/>
      <c r="BN15" s="397"/>
      <c r="BO15" s="397"/>
      <c r="BP15" s="374"/>
      <c r="BQ15" s="375"/>
      <c r="BR15" s="375"/>
      <c r="BS15" s="375"/>
      <c r="BT15" s="375"/>
      <c r="BU15" s="375"/>
      <c r="BV15" s="375"/>
      <c r="BW15" s="375"/>
      <c r="BX15" s="375"/>
      <c r="BY15" s="409"/>
      <c r="BZ15" s="299"/>
      <c r="CA15" s="300"/>
      <c r="CB15" s="300"/>
      <c r="CC15" s="300"/>
      <c r="CD15" s="300"/>
      <c r="CE15" s="300"/>
      <c r="CF15" s="301"/>
      <c r="CG15" s="372"/>
      <c r="CH15" s="372"/>
      <c r="CI15" s="373"/>
      <c r="CJ15" s="374"/>
      <c r="CK15" s="375"/>
      <c r="CL15" s="375"/>
      <c r="CM15" s="375"/>
      <c r="CN15" s="375"/>
      <c r="CO15" s="375"/>
      <c r="CP15" s="375"/>
      <c r="CQ15" s="375"/>
      <c r="CR15" s="375"/>
      <c r="CS15" s="376"/>
    </row>
    <row r="16" spans="1:101" ht="6.75" customHeight="1">
      <c r="A16" s="11"/>
      <c r="B16" s="72"/>
      <c r="C16" s="73"/>
      <c r="D16" s="73"/>
      <c r="E16" s="73"/>
      <c r="F16" s="73"/>
      <c r="G16" s="73"/>
      <c r="H16" s="73"/>
      <c r="I16" s="73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  <c r="AC16" s="421"/>
      <c r="AD16" s="421"/>
      <c r="AE16" s="421"/>
      <c r="AF16" s="421"/>
      <c r="AG16" s="421"/>
      <c r="AH16" s="421"/>
      <c r="AI16" s="421"/>
      <c r="AJ16" s="421"/>
      <c r="AK16" s="421"/>
      <c r="AL16" s="421"/>
      <c r="AM16" s="421"/>
      <c r="AN16" s="422"/>
      <c r="AO16" s="11"/>
      <c r="AP16" s="14"/>
      <c r="AQ16" s="386">
        <v>45046</v>
      </c>
      <c r="AR16" s="387"/>
      <c r="AS16" s="387"/>
      <c r="AT16" s="388"/>
      <c r="AU16" s="392" t="s">
        <v>113</v>
      </c>
      <c r="AV16" s="393"/>
      <c r="AW16" s="393"/>
      <c r="AX16" s="393"/>
      <c r="AY16" s="393"/>
      <c r="AZ16" s="393"/>
      <c r="BA16" s="393"/>
      <c r="BB16" s="393"/>
      <c r="BC16" s="393"/>
      <c r="BD16" s="393"/>
      <c r="BE16" s="393"/>
      <c r="BF16" s="393"/>
      <c r="BG16" s="393"/>
      <c r="BH16" s="393"/>
      <c r="BI16" s="393"/>
      <c r="BJ16" s="393"/>
      <c r="BK16" s="393"/>
      <c r="BL16" s="393"/>
      <c r="BM16" s="393"/>
      <c r="BN16" s="393"/>
      <c r="BO16" s="393"/>
      <c r="BP16" s="349">
        <v>150000</v>
      </c>
      <c r="BQ16" s="350"/>
      <c r="BR16" s="350"/>
      <c r="BS16" s="350"/>
      <c r="BT16" s="350"/>
      <c r="BU16" s="350"/>
      <c r="BV16" s="350"/>
      <c r="BW16" s="350"/>
      <c r="BX16" s="350"/>
      <c r="BY16" s="398"/>
      <c r="BZ16" s="293">
        <f t="shared" ref="BZ16" si="1">IFERROR(ROUND(CJ16/BP16,4),)</f>
        <v>1</v>
      </c>
      <c r="CA16" s="294"/>
      <c r="CB16" s="294"/>
      <c r="CC16" s="294"/>
      <c r="CD16" s="294"/>
      <c r="CE16" s="294"/>
      <c r="CF16" s="295"/>
      <c r="CG16" s="368" t="s">
        <v>96</v>
      </c>
      <c r="CH16" s="368"/>
      <c r="CI16" s="369"/>
      <c r="CJ16" s="349">
        <v>150000</v>
      </c>
      <c r="CK16" s="350"/>
      <c r="CL16" s="350"/>
      <c r="CM16" s="350"/>
      <c r="CN16" s="350"/>
      <c r="CO16" s="350"/>
      <c r="CP16" s="350"/>
      <c r="CQ16" s="350"/>
      <c r="CR16" s="350"/>
      <c r="CS16" s="351"/>
    </row>
    <row r="17" spans="1:97" ht="6.75" customHeight="1">
      <c r="A17" s="11"/>
      <c r="B17" s="32"/>
      <c r="C17" s="11"/>
      <c r="D17" s="11"/>
      <c r="E17" s="11"/>
      <c r="F17" s="11"/>
      <c r="G17" s="11"/>
      <c r="H17" s="11"/>
      <c r="I17" s="11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  <c r="AC17" s="421"/>
      <c r="AD17" s="421"/>
      <c r="AE17" s="421"/>
      <c r="AF17" s="421"/>
      <c r="AG17" s="421"/>
      <c r="AH17" s="421"/>
      <c r="AI17" s="421"/>
      <c r="AJ17" s="421"/>
      <c r="AK17" s="421"/>
      <c r="AL17" s="421"/>
      <c r="AM17" s="421"/>
      <c r="AN17" s="422"/>
      <c r="AO17" s="11"/>
      <c r="AP17" s="14"/>
      <c r="AQ17" s="389"/>
      <c r="AR17" s="390"/>
      <c r="AS17" s="390"/>
      <c r="AT17" s="391"/>
      <c r="AU17" s="394"/>
      <c r="AV17" s="395"/>
      <c r="AW17" s="395"/>
      <c r="AX17" s="395"/>
      <c r="AY17" s="395"/>
      <c r="AZ17" s="395"/>
      <c r="BA17" s="395"/>
      <c r="BB17" s="395"/>
      <c r="BC17" s="395"/>
      <c r="BD17" s="395"/>
      <c r="BE17" s="395"/>
      <c r="BF17" s="395"/>
      <c r="BG17" s="395"/>
      <c r="BH17" s="395"/>
      <c r="BI17" s="395"/>
      <c r="BJ17" s="395"/>
      <c r="BK17" s="395"/>
      <c r="BL17" s="395"/>
      <c r="BM17" s="395"/>
      <c r="BN17" s="395"/>
      <c r="BO17" s="395"/>
      <c r="BP17" s="352"/>
      <c r="BQ17" s="353"/>
      <c r="BR17" s="353"/>
      <c r="BS17" s="353"/>
      <c r="BT17" s="353"/>
      <c r="BU17" s="353"/>
      <c r="BV17" s="353"/>
      <c r="BW17" s="353"/>
      <c r="BX17" s="353"/>
      <c r="BY17" s="399"/>
      <c r="BZ17" s="296"/>
      <c r="CA17" s="297"/>
      <c r="CB17" s="297"/>
      <c r="CC17" s="297"/>
      <c r="CD17" s="297"/>
      <c r="CE17" s="297"/>
      <c r="CF17" s="298"/>
      <c r="CG17" s="370"/>
      <c r="CH17" s="370"/>
      <c r="CI17" s="371"/>
      <c r="CJ17" s="352"/>
      <c r="CK17" s="353"/>
      <c r="CL17" s="353"/>
      <c r="CM17" s="353"/>
      <c r="CN17" s="353"/>
      <c r="CO17" s="353"/>
      <c r="CP17" s="353"/>
      <c r="CQ17" s="353"/>
      <c r="CR17" s="353"/>
      <c r="CS17" s="354"/>
    </row>
    <row r="18" spans="1:97" ht="6.75" customHeight="1">
      <c r="A18" s="11"/>
      <c r="B18" s="32"/>
      <c r="C18" s="11"/>
      <c r="D18" s="11"/>
      <c r="E18" s="11"/>
      <c r="F18" s="11"/>
      <c r="G18" s="11"/>
      <c r="H18" s="11"/>
      <c r="I18" s="1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  <c r="AC18" s="421"/>
      <c r="AD18" s="421"/>
      <c r="AE18" s="421"/>
      <c r="AF18" s="421"/>
      <c r="AG18" s="421"/>
      <c r="AH18" s="421"/>
      <c r="AI18" s="421"/>
      <c r="AJ18" s="421"/>
      <c r="AK18" s="421"/>
      <c r="AL18" s="421"/>
      <c r="AM18" s="421"/>
      <c r="AN18" s="422"/>
      <c r="AO18" s="11"/>
      <c r="AP18" s="14"/>
      <c r="AQ18" s="406"/>
      <c r="AR18" s="407"/>
      <c r="AS18" s="407"/>
      <c r="AT18" s="408"/>
      <c r="AU18" s="396"/>
      <c r="AV18" s="397"/>
      <c r="AW18" s="397"/>
      <c r="AX18" s="397"/>
      <c r="AY18" s="397"/>
      <c r="AZ18" s="397"/>
      <c r="BA18" s="397"/>
      <c r="BB18" s="397"/>
      <c r="BC18" s="397"/>
      <c r="BD18" s="397"/>
      <c r="BE18" s="397"/>
      <c r="BF18" s="397"/>
      <c r="BG18" s="397"/>
      <c r="BH18" s="397"/>
      <c r="BI18" s="397"/>
      <c r="BJ18" s="397"/>
      <c r="BK18" s="397"/>
      <c r="BL18" s="397"/>
      <c r="BM18" s="397"/>
      <c r="BN18" s="397"/>
      <c r="BO18" s="397"/>
      <c r="BP18" s="374"/>
      <c r="BQ18" s="375"/>
      <c r="BR18" s="375"/>
      <c r="BS18" s="375"/>
      <c r="BT18" s="375"/>
      <c r="BU18" s="375"/>
      <c r="BV18" s="375"/>
      <c r="BW18" s="375"/>
      <c r="BX18" s="375"/>
      <c r="BY18" s="409"/>
      <c r="BZ18" s="299"/>
      <c r="CA18" s="300"/>
      <c r="CB18" s="300"/>
      <c r="CC18" s="300"/>
      <c r="CD18" s="300"/>
      <c r="CE18" s="300"/>
      <c r="CF18" s="301"/>
      <c r="CG18" s="372"/>
      <c r="CH18" s="372"/>
      <c r="CI18" s="373"/>
      <c r="CJ18" s="374"/>
      <c r="CK18" s="375"/>
      <c r="CL18" s="375"/>
      <c r="CM18" s="375"/>
      <c r="CN18" s="375"/>
      <c r="CO18" s="375"/>
      <c r="CP18" s="375"/>
      <c r="CQ18" s="375"/>
      <c r="CR18" s="375"/>
      <c r="CS18" s="376"/>
    </row>
    <row r="19" spans="1:97" ht="6.75" customHeight="1">
      <c r="A19" s="11"/>
      <c r="B19" s="32"/>
      <c r="C19" s="11"/>
      <c r="D19" s="11"/>
      <c r="E19" s="11"/>
      <c r="F19" s="11"/>
      <c r="G19" s="11"/>
      <c r="H19" s="11"/>
      <c r="I19" s="1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  <c r="AC19" s="421"/>
      <c r="AD19" s="421"/>
      <c r="AE19" s="421"/>
      <c r="AF19" s="421"/>
      <c r="AG19" s="421"/>
      <c r="AH19" s="421"/>
      <c r="AI19" s="421"/>
      <c r="AJ19" s="421"/>
      <c r="AK19" s="421"/>
      <c r="AL19" s="421"/>
      <c r="AM19" s="421"/>
      <c r="AN19" s="422"/>
      <c r="AO19" s="11"/>
      <c r="AP19" s="14"/>
      <c r="AQ19" s="386">
        <v>45046</v>
      </c>
      <c r="AR19" s="387"/>
      <c r="AS19" s="387"/>
      <c r="AT19" s="388"/>
      <c r="AU19" s="392" t="s">
        <v>114</v>
      </c>
      <c r="AV19" s="393"/>
      <c r="AW19" s="393"/>
      <c r="AX19" s="393"/>
      <c r="AY19" s="393"/>
      <c r="AZ19" s="393"/>
      <c r="BA19" s="393"/>
      <c r="BB19" s="393"/>
      <c r="BC19" s="393"/>
      <c r="BD19" s="393"/>
      <c r="BE19" s="393"/>
      <c r="BF19" s="393"/>
      <c r="BG19" s="393"/>
      <c r="BH19" s="393"/>
      <c r="BI19" s="393"/>
      <c r="BJ19" s="393"/>
      <c r="BK19" s="393"/>
      <c r="BL19" s="393"/>
      <c r="BM19" s="393"/>
      <c r="BN19" s="393"/>
      <c r="BO19" s="393"/>
      <c r="BP19" s="349">
        <v>150000</v>
      </c>
      <c r="BQ19" s="350"/>
      <c r="BR19" s="350"/>
      <c r="BS19" s="350"/>
      <c r="BT19" s="350"/>
      <c r="BU19" s="350"/>
      <c r="BV19" s="350"/>
      <c r="BW19" s="350"/>
      <c r="BX19" s="350"/>
      <c r="BY19" s="398"/>
      <c r="BZ19" s="293">
        <f t="shared" ref="BZ19" si="2">IFERROR(ROUND(CJ19/BP19,4),)</f>
        <v>1</v>
      </c>
      <c r="CA19" s="294"/>
      <c r="CB19" s="294"/>
      <c r="CC19" s="294"/>
      <c r="CD19" s="294"/>
      <c r="CE19" s="294"/>
      <c r="CF19" s="295"/>
      <c r="CG19" s="368" t="s">
        <v>112</v>
      </c>
      <c r="CH19" s="368"/>
      <c r="CI19" s="369"/>
      <c r="CJ19" s="349">
        <v>150000</v>
      </c>
      <c r="CK19" s="350"/>
      <c r="CL19" s="350"/>
      <c r="CM19" s="350"/>
      <c r="CN19" s="350"/>
      <c r="CO19" s="350"/>
      <c r="CP19" s="350"/>
      <c r="CQ19" s="350"/>
      <c r="CR19" s="350"/>
      <c r="CS19" s="351"/>
    </row>
    <row r="20" spans="1:97" ht="6.75" customHeight="1">
      <c r="A20" s="11"/>
      <c r="B20" s="72" t="s">
        <v>33</v>
      </c>
      <c r="C20" s="73"/>
      <c r="D20" s="73"/>
      <c r="E20" s="73"/>
      <c r="F20" s="73"/>
      <c r="G20" s="73"/>
      <c r="H20" s="73"/>
      <c r="I20" s="73"/>
      <c r="J20" s="419" t="s">
        <v>102</v>
      </c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19"/>
      <c r="AL20" s="419"/>
      <c r="AM20" s="419"/>
      <c r="AN20" s="420"/>
      <c r="AO20" s="11"/>
      <c r="AP20" s="14"/>
      <c r="AQ20" s="389"/>
      <c r="AR20" s="390"/>
      <c r="AS20" s="390"/>
      <c r="AT20" s="391"/>
      <c r="AU20" s="394"/>
      <c r="AV20" s="395"/>
      <c r="AW20" s="395"/>
      <c r="AX20" s="395"/>
      <c r="AY20" s="395"/>
      <c r="AZ20" s="395"/>
      <c r="BA20" s="395"/>
      <c r="BB20" s="395"/>
      <c r="BC20" s="395"/>
      <c r="BD20" s="395"/>
      <c r="BE20" s="395"/>
      <c r="BF20" s="395"/>
      <c r="BG20" s="395"/>
      <c r="BH20" s="395"/>
      <c r="BI20" s="395"/>
      <c r="BJ20" s="395"/>
      <c r="BK20" s="395"/>
      <c r="BL20" s="395"/>
      <c r="BM20" s="395"/>
      <c r="BN20" s="395"/>
      <c r="BO20" s="395"/>
      <c r="BP20" s="352"/>
      <c r="BQ20" s="353"/>
      <c r="BR20" s="353"/>
      <c r="BS20" s="353"/>
      <c r="BT20" s="353"/>
      <c r="BU20" s="353"/>
      <c r="BV20" s="353"/>
      <c r="BW20" s="353"/>
      <c r="BX20" s="353"/>
      <c r="BY20" s="399"/>
      <c r="BZ20" s="296"/>
      <c r="CA20" s="297"/>
      <c r="CB20" s="297"/>
      <c r="CC20" s="297"/>
      <c r="CD20" s="297"/>
      <c r="CE20" s="297"/>
      <c r="CF20" s="298"/>
      <c r="CG20" s="370"/>
      <c r="CH20" s="370"/>
      <c r="CI20" s="371"/>
      <c r="CJ20" s="352"/>
      <c r="CK20" s="353"/>
      <c r="CL20" s="353"/>
      <c r="CM20" s="353"/>
      <c r="CN20" s="353"/>
      <c r="CO20" s="353"/>
      <c r="CP20" s="353"/>
      <c r="CQ20" s="353"/>
      <c r="CR20" s="353"/>
      <c r="CS20" s="354"/>
    </row>
    <row r="21" spans="1:97" ht="6.75" customHeight="1">
      <c r="A21" s="11"/>
      <c r="B21" s="72"/>
      <c r="C21" s="73"/>
      <c r="D21" s="73"/>
      <c r="E21" s="73"/>
      <c r="F21" s="73"/>
      <c r="G21" s="73"/>
      <c r="H21" s="73"/>
      <c r="I21" s="73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  <c r="W21" s="419"/>
      <c r="X21" s="419"/>
      <c r="Y21" s="419"/>
      <c r="Z21" s="419"/>
      <c r="AA21" s="419"/>
      <c r="AB21" s="419"/>
      <c r="AC21" s="419"/>
      <c r="AD21" s="419"/>
      <c r="AE21" s="419"/>
      <c r="AF21" s="419"/>
      <c r="AG21" s="419"/>
      <c r="AH21" s="419"/>
      <c r="AI21" s="419"/>
      <c r="AJ21" s="419"/>
      <c r="AK21" s="419"/>
      <c r="AL21" s="419"/>
      <c r="AM21" s="419"/>
      <c r="AN21" s="420"/>
      <c r="AO21" s="11"/>
      <c r="AP21" s="14"/>
      <c r="AQ21" s="406"/>
      <c r="AR21" s="407"/>
      <c r="AS21" s="407"/>
      <c r="AT21" s="408"/>
      <c r="AU21" s="396"/>
      <c r="AV21" s="397"/>
      <c r="AW21" s="397"/>
      <c r="AX21" s="397"/>
      <c r="AY21" s="397"/>
      <c r="AZ21" s="397"/>
      <c r="BA21" s="397"/>
      <c r="BB21" s="397"/>
      <c r="BC21" s="397"/>
      <c r="BD21" s="397"/>
      <c r="BE21" s="397"/>
      <c r="BF21" s="397"/>
      <c r="BG21" s="397"/>
      <c r="BH21" s="397"/>
      <c r="BI21" s="397"/>
      <c r="BJ21" s="397"/>
      <c r="BK21" s="397"/>
      <c r="BL21" s="397"/>
      <c r="BM21" s="397"/>
      <c r="BN21" s="397"/>
      <c r="BO21" s="397"/>
      <c r="BP21" s="374"/>
      <c r="BQ21" s="375"/>
      <c r="BR21" s="375"/>
      <c r="BS21" s="375"/>
      <c r="BT21" s="375"/>
      <c r="BU21" s="375"/>
      <c r="BV21" s="375"/>
      <c r="BW21" s="375"/>
      <c r="BX21" s="375"/>
      <c r="BY21" s="409"/>
      <c r="BZ21" s="299"/>
      <c r="CA21" s="300"/>
      <c r="CB21" s="300"/>
      <c r="CC21" s="300"/>
      <c r="CD21" s="300"/>
      <c r="CE21" s="300"/>
      <c r="CF21" s="301"/>
      <c r="CG21" s="372"/>
      <c r="CH21" s="372"/>
      <c r="CI21" s="373"/>
      <c r="CJ21" s="374"/>
      <c r="CK21" s="375"/>
      <c r="CL21" s="375"/>
      <c r="CM21" s="375"/>
      <c r="CN21" s="375"/>
      <c r="CO21" s="375"/>
      <c r="CP21" s="375"/>
      <c r="CQ21" s="375"/>
      <c r="CR21" s="375"/>
      <c r="CS21" s="376"/>
    </row>
    <row r="22" spans="1:97" ht="6.75" customHeight="1">
      <c r="A22" s="11"/>
      <c r="B22" s="72"/>
      <c r="C22" s="73"/>
      <c r="D22" s="73"/>
      <c r="E22" s="73"/>
      <c r="F22" s="73"/>
      <c r="G22" s="73"/>
      <c r="H22" s="73"/>
      <c r="I22" s="73"/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  <c r="W22" s="419"/>
      <c r="X22" s="419"/>
      <c r="Y22" s="419"/>
      <c r="Z22" s="419"/>
      <c r="AA22" s="419"/>
      <c r="AB22" s="419"/>
      <c r="AC22" s="419"/>
      <c r="AD22" s="419"/>
      <c r="AE22" s="419"/>
      <c r="AF22" s="419"/>
      <c r="AG22" s="419"/>
      <c r="AH22" s="419"/>
      <c r="AI22" s="419"/>
      <c r="AJ22" s="419"/>
      <c r="AK22" s="419"/>
      <c r="AL22" s="419"/>
      <c r="AM22" s="419"/>
      <c r="AN22" s="420"/>
      <c r="AO22" s="11"/>
      <c r="AP22" s="14"/>
      <c r="AQ22" s="386">
        <v>45138</v>
      </c>
      <c r="AR22" s="387"/>
      <c r="AS22" s="387"/>
      <c r="AT22" s="388"/>
      <c r="AU22" s="392" t="s">
        <v>111</v>
      </c>
      <c r="AV22" s="393"/>
      <c r="AW22" s="393"/>
      <c r="AX22" s="393"/>
      <c r="AY22" s="393"/>
      <c r="AZ22" s="393"/>
      <c r="BA22" s="393"/>
      <c r="BB22" s="393"/>
      <c r="BC22" s="393"/>
      <c r="BD22" s="393"/>
      <c r="BE22" s="393"/>
      <c r="BF22" s="393"/>
      <c r="BG22" s="393"/>
      <c r="BH22" s="393"/>
      <c r="BI22" s="393"/>
      <c r="BJ22" s="393"/>
      <c r="BK22" s="393"/>
      <c r="BL22" s="393"/>
      <c r="BM22" s="393"/>
      <c r="BN22" s="393"/>
      <c r="BO22" s="393"/>
      <c r="BP22" s="349">
        <v>5000000</v>
      </c>
      <c r="BQ22" s="350"/>
      <c r="BR22" s="350"/>
      <c r="BS22" s="350"/>
      <c r="BT22" s="350"/>
      <c r="BU22" s="350"/>
      <c r="BV22" s="350"/>
      <c r="BW22" s="350"/>
      <c r="BX22" s="350"/>
      <c r="BY22" s="398"/>
      <c r="BZ22" s="293">
        <f t="shared" ref="BZ22" si="3">IFERROR(ROUND(CJ22/BP22,4),)</f>
        <v>0.2</v>
      </c>
      <c r="CA22" s="294"/>
      <c r="CB22" s="294"/>
      <c r="CC22" s="294"/>
      <c r="CD22" s="294"/>
      <c r="CE22" s="294"/>
      <c r="CF22" s="295"/>
      <c r="CG22" s="368">
        <v>10</v>
      </c>
      <c r="CH22" s="368"/>
      <c r="CI22" s="369"/>
      <c r="CJ22" s="349">
        <v>1000000</v>
      </c>
      <c r="CK22" s="350"/>
      <c r="CL22" s="350"/>
      <c r="CM22" s="350"/>
      <c r="CN22" s="350"/>
      <c r="CO22" s="350"/>
      <c r="CP22" s="350"/>
      <c r="CQ22" s="350"/>
      <c r="CR22" s="350"/>
      <c r="CS22" s="351"/>
    </row>
    <row r="23" spans="1:97" ht="6.75" customHeight="1">
      <c r="A23" s="11"/>
      <c r="B23" s="30"/>
      <c r="C23" s="12"/>
      <c r="D23" s="12"/>
      <c r="E23" s="12"/>
      <c r="F23" s="12"/>
      <c r="G23" s="12"/>
      <c r="H23" s="12"/>
      <c r="I23" s="12"/>
      <c r="J23" s="417" t="s">
        <v>103</v>
      </c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  <c r="AA23" s="417"/>
      <c r="AB23" s="417"/>
      <c r="AC23" s="417"/>
      <c r="AD23" s="417"/>
      <c r="AE23" s="417"/>
      <c r="AF23" s="417"/>
      <c r="AG23" s="417"/>
      <c r="AH23" s="417"/>
      <c r="AI23" s="417"/>
      <c r="AJ23" s="417"/>
      <c r="AK23" s="262"/>
      <c r="AL23" s="262"/>
      <c r="AM23" s="262"/>
      <c r="AN23" s="418"/>
      <c r="AO23" s="11"/>
      <c r="AP23" s="14"/>
      <c r="AQ23" s="389"/>
      <c r="AR23" s="390"/>
      <c r="AS23" s="390"/>
      <c r="AT23" s="391"/>
      <c r="AU23" s="394"/>
      <c r="AV23" s="395"/>
      <c r="AW23" s="395"/>
      <c r="AX23" s="395"/>
      <c r="AY23" s="395"/>
      <c r="AZ23" s="395"/>
      <c r="BA23" s="395"/>
      <c r="BB23" s="395"/>
      <c r="BC23" s="395"/>
      <c r="BD23" s="395"/>
      <c r="BE23" s="395"/>
      <c r="BF23" s="395"/>
      <c r="BG23" s="395"/>
      <c r="BH23" s="395"/>
      <c r="BI23" s="395"/>
      <c r="BJ23" s="395"/>
      <c r="BK23" s="395"/>
      <c r="BL23" s="395"/>
      <c r="BM23" s="395"/>
      <c r="BN23" s="395"/>
      <c r="BO23" s="395"/>
      <c r="BP23" s="352"/>
      <c r="BQ23" s="353"/>
      <c r="BR23" s="353"/>
      <c r="BS23" s="353"/>
      <c r="BT23" s="353"/>
      <c r="BU23" s="353"/>
      <c r="BV23" s="353"/>
      <c r="BW23" s="353"/>
      <c r="BX23" s="353"/>
      <c r="BY23" s="399"/>
      <c r="BZ23" s="296"/>
      <c r="CA23" s="297"/>
      <c r="CB23" s="297"/>
      <c r="CC23" s="297"/>
      <c r="CD23" s="297"/>
      <c r="CE23" s="297"/>
      <c r="CF23" s="298"/>
      <c r="CG23" s="370"/>
      <c r="CH23" s="370"/>
      <c r="CI23" s="371"/>
      <c r="CJ23" s="352"/>
      <c r="CK23" s="353"/>
      <c r="CL23" s="353"/>
      <c r="CM23" s="353"/>
      <c r="CN23" s="353"/>
      <c r="CO23" s="353"/>
      <c r="CP23" s="353"/>
      <c r="CQ23" s="353"/>
      <c r="CR23" s="353"/>
      <c r="CS23" s="354"/>
    </row>
    <row r="24" spans="1:97" ht="6.75" customHeight="1">
      <c r="A24" s="11"/>
      <c r="B24" s="30"/>
      <c r="C24" s="12"/>
      <c r="D24" s="12"/>
      <c r="E24" s="12"/>
      <c r="F24" s="12"/>
      <c r="G24" s="12"/>
      <c r="H24" s="12"/>
      <c r="I24" s="12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7"/>
      <c r="Z24" s="417"/>
      <c r="AA24" s="417"/>
      <c r="AB24" s="417"/>
      <c r="AC24" s="417"/>
      <c r="AD24" s="417"/>
      <c r="AE24" s="417"/>
      <c r="AF24" s="417"/>
      <c r="AG24" s="417"/>
      <c r="AH24" s="417"/>
      <c r="AI24" s="417"/>
      <c r="AJ24" s="417"/>
      <c r="AK24" s="262"/>
      <c r="AL24" s="262"/>
      <c r="AM24" s="262"/>
      <c r="AN24" s="418"/>
      <c r="AO24" s="11"/>
      <c r="AP24" s="14"/>
      <c r="AQ24" s="406"/>
      <c r="AR24" s="407"/>
      <c r="AS24" s="407"/>
      <c r="AT24" s="408"/>
      <c r="AU24" s="396"/>
      <c r="AV24" s="397"/>
      <c r="AW24" s="397"/>
      <c r="AX24" s="397"/>
      <c r="AY24" s="397"/>
      <c r="AZ24" s="397"/>
      <c r="BA24" s="397"/>
      <c r="BB24" s="397"/>
      <c r="BC24" s="397"/>
      <c r="BD24" s="397"/>
      <c r="BE24" s="397"/>
      <c r="BF24" s="397"/>
      <c r="BG24" s="397"/>
      <c r="BH24" s="397"/>
      <c r="BI24" s="397"/>
      <c r="BJ24" s="397"/>
      <c r="BK24" s="397"/>
      <c r="BL24" s="397"/>
      <c r="BM24" s="397"/>
      <c r="BN24" s="397"/>
      <c r="BO24" s="397"/>
      <c r="BP24" s="374"/>
      <c r="BQ24" s="375"/>
      <c r="BR24" s="375"/>
      <c r="BS24" s="375"/>
      <c r="BT24" s="375"/>
      <c r="BU24" s="375"/>
      <c r="BV24" s="375"/>
      <c r="BW24" s="375"/>
      <c r="BX24" s="375"/>
      <c r="BY24" s="409"/>
      <c r="BZ24" s="299"/>
      <c r="CA24" s="300"/>
      <c r="CB24" s="300"/>
      <c r="CC24" s="300"/>
      <c r="CD24" s="300"/>
      <c r="CE24" s="300"/>
      <c r="CF24" s="301"/>
      <c r="CG24" s="372"/>
      <c r="CH24" s="372"/>
      <c r="CI24" s="373"/>
      <c r="CJ24" s="374"/>
      <c r="CK24" s="375"/>
      <c r="CL24" s="375"/>
      <c r="CM24" s="375"/>
      <c r="CN24" s="375"/>
      <c r="CO24" s="375"/>
      <c r="CP24" s="375"/>
      <c r="CQ24" s="375"/>
      <c r="CR24" s="375"/>
      <c r="CS24" s="376"/>
    </row>
    <row r="25" spans="1:97" ht="6.75" customHeight="1">
      <c r="A25" s="11"/>
      <c r="B25" s="30"/>
      <c r="C25" s="12"/>
      <c r="D25" s="12"/>
      <c r="E25" s="12"/>
      <c r="F25" s="12"/>
      <c r="G25" s="12"/>
      <c r="H25" s="12"/>
      <c r="I25" s="12"/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  <c r="W25" s="417"/>
      <c r="X25" s="417"/>
      <c r="Y25" s="417"/>
      <c r="Z25" s="417"/>
      <c r="AA25" s="417"/>
      <c r="AB25" s="417"/>
      <c r="AC25" s="417"/>
      <c r="AD25" s="417"/>
      <c r="AE25" s="417"/>
      <c r="AF25" s="417"/>
      <c r="AG25" s="417"/>
      <c r="AH25" s="417"/>
      <c r="AI25" s="417"/>
      <c r="AJ25" s="417"/>
      <c r="AK25" s="262"/>
      <c r="AL25" s="262"/>
      <c r="AM25" s="262"/>
      <c r="AN25" s="418"/>
      <c r="AO25" s="11"/>
      <c r="AP25" s="14"/>
      <c r="AQ25" s="386">
        <v>45169</v>
      </c>
      <c r="AR25" s="387"/>
      <c r="AS25" s="387"/>
      <c r="AT25" s="388"/>
      <c r="AU25" s="392" t="s">
        <v>111</v>
      </c>
      <c r="AV25" s="393"/>
      <c r="AW25" s="393"/>
      <c r="AX25" s="393"/>
      <c r="AY25" s="393"/>
      <c r="AZ25" s="393"/>
      <c r="BA25" s="393"/>
      <c r="BB25" s="393"/>
      <c r="BC25" s="393"/>
      <c r="BD25" s="393"/>
      <c r="BE25" s="393"/>
      <c r="BF25" s="393"/>
      <c r="BG25" s="393"/>
      <c r="BH25" s="393"/>
      <c r="BI25" s="393"/>
      <c r="BJ25" s="393"/>
      <c r="BK25" s="393"/>
      <c r="BL25" s="393"/>
      <c r="BM25" s="393"/>
      <c r="BN25" s="393"/>
      <c r="BO25" s="393"/>
      <c r="BP25" s="349">
        <v>1000000</v>
      </c>
      <c r="BQ25" s="350"/>
      <c r="BR25" s="350"/>
      <c r="BS25" s="350"/>
      <c r="BT25" s="350"/>
      <c r="BU25" s="350"/>
      <c r="BV25" s="350"/>
      <c r="BW25" s="350"/>
      <c r="BX25" s="350"/>
      <c r="BY25" s="398"/>
      <c r="BZ25" s="293">
        <f t="shared" ref="BZ25" si="4">IFERROR(ROUND(CJ25/BP25,4),)</f>
        <v>0.5</v>
      </c>
      <c r="CA25" s="294"/>
      <c r="CB25" s="294"/>
      <c r="CC25" s="294"/>
      <c r="CD25" s="294"/>
      <c r="CE25" s="294"/>
      <c r="CF25" s="295"/>
      <c r="CG25" s="368">
        <v>10</v>
      </c>
      <c r="CH25" s="368"/>
      <c r="CI25" s="369"/>
      <c r="CJ25" s="349">
        <v>500000</v>
      </c>
      <c r="CK25" s="350"/>
      <c r="CL25" s="350"/>
      <c r="CM25" s="350"/>
      <c r="CN25" s="350"/>
      <c r="CO25" s="350"/>
      <c r="CP25" s="350"/>
      <c r="CQ25" s="350"/>
      <c r="CR25" s="350"/>
      <c r="CS25" s="351"/>
    </row>
    <row r="26" spans="1:97" ht="6.75" customHeight="1">
      <c r="A26" s="11"/>
      <c r="B26" s="270" t="s">
        <v>129</v>
      </c>
      <c r="C26" s="271"/>
      <c r="D26" s="271"/>
      <c r="E26" s="271"/>
      <c r="F26" s="271"/>
      <c r="G26" s="271"/>
      <c r="H26" s="271"/>
      <c r="I26" s="271"/>
      <c r="J26" s="416" t="s">
        <v>93</v>
      </c>
      <c r="K26" s="416"/>
      <c r="L26" s="416"/>
      <c r="M26" s="416"/>
      <c r="N26" s="57">
        <v>1234567890123</v>
      </c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8" t="str">
        <f>IF(LEN(N26)=13,"",IF(N26="","","←桁数不足"))</f>
        <v/>
      </c>
      <c r="AG26" s="58"/>
      <c r="AH26" s="58"/>
      <c r="AI26" s="58"/>
      <c r="AJ26" s="58"/>
      <c r="AK26" s="58"/>
      <c r="AL26" s="58"/>
      <c r="AM26" s="58"/>
      <c r="AN26" s="59"/>
      <c r="AO26" s="11"/>
      <c r="AP26" s="14"/>
      <c r="AQ26" s="389"/>
      <c r="AR26" s="390"/>
      <c r="AS26" s="390"/>
      <c r="AT26" s="391"/>
      <c r="AU26" s="394"/>
      <c r="AV26" s="395"/>
      <c r="AW26" s="395"/>
      <c r="AX26" s="395"/>
      <c r="AY26" s="395"/>
      <c r="AZ26" s="395"/>
      <c r="BA26" s="395"/>
      <c r="BB26" s="395"/>
      <c r="BC26" s="395"/>
      <c r="BD26" s="395"/>
      <c r="BE26" s="395"/>
      <c r="BF26" s="395"/>
      <c r="BG26" s="395"/>
      <c r="BH26" s="395"/>
      <c r="BI26" s="395"/>
      <c r="BJ26" s="395"/>
      <c r="BK26" s="395"/>
      <c r="BL26" s="395"/>
      <c r="BM26" s="395"/>
      <c r="BN26" s="395"/>
      <c r="BO26" s="395"/>
      <c r="BP26" s="352"/>
      <c r="BQ26" s="353"/>
      <c r="BR26" s="353"/>
      <c r="BS26" s="353"/>
      <c r="BT26" s="353"/>
      <c r="BU26" s="353"/>
      <c r="BV26" s="353"/>
      <c r="BW26" s="353"/>
      <c r="BX26" s="353"/>
      <c r="BY26" s="399"/>
      <c r="BZ26" s="296"/>
      <c r="CA26" s="297"/>
      <c r="CB26" s="297"/>
      <c r="CC26" s="297"/>
      <c r="CD26" s="297"/>
      <c r="CE26" s="297"/>
      <c r="CF26" s="298"/>
      <c r="CG26" s="370"/>
      <c r="CH26" s="370"/>
      <c r="CI26" s="371"/>
      <c r="CJ26" s="352"/>
      <c r="CK26" s="353"/>
      <c r="CL26" s="353"/>
      <c r="CM26" s="353"/>
      <c r="CN26" s="353"/>
      <c r="CO26" s="353"/>
      <c r="CP26" s="353"/>
      <c r="CQ26" s="353"/>
      <c r="CR26" s="353"/>
      <c r="CS26" s="354"/>
    </row>
    <row r="27" spans="1:97" ht="6.75" customHeight="1">
      <c r="A27" s="11"/>
      <c r="B27" s="270"/>
      <c r="C27" s="271"/>
      <c r="D27" s="271"/>
      <c r="E27" s="271"/>
      <c r="F27" s="271"/>
      <c r="G27" s="271"/>
      <c r="H27" s="271"/>
      <c r="I27" s="271"/>
      <c r="J27" s="416"/>
      <c r="K27" s="416"/>
      <c r="L27" s="416"/>
      <c r="M27" s="416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8"/>
      <c r="AG27" s="58"/>
      <c r="AH27" s="58"/>
      <c r="AI27" s="58"/>
      <c r="AJ27" s="58"/>
      <c r="AK27" s="58"/>
      <c r="AL27" s="58"/>
      <c r="AM27" s="58"/>
      <c r="AN27" s="59"/>
      <c r="AO27" s="11"/>
      <c r="AP27" s="14"/>
      <c r="AQ27" s="406"/>
      <c r="AR27" s="407"/>
      <c r="AS27" s="407"/>
      <c r="AT27" s="408"/>
      <c r="AU27" s="396"/>
      <c r="AV27" s="397"/>
      <c r="AW27" s="397"/>
      <c r="AX27" s="397"/>
      <c r="AY27" s="397"/>
      <c r="AZ27" s="397"/>
      <c r="BA27" s="397"/>
      <c r="BB27" s="397"/>
      <c r="BC27" s="397"/>
      <c r="BD27" s="397"/>
      <c r="BE27" s="397"/>
      <c r="BF27" s="397"/>
      <c r="BG27" s="397"/>
      <c r="BH27" s="397"/>
      <c r="BI27" s="397"/>
      <c r="BJ27" s="397"/>
      <c r="BK27" s="397"/>
      <c r="BL27" s="397"/>
      <c r="BM27" s="397"/>
      <c r="BN27" s="397"/>
      <c r="BO27" s="397"/>
      <c r="BP27" s="374"/>
      <c r="BQ27" s="375"/>
      <c r="BR27" s="375"/>
      <c r="BS27" s="375"/>
      <c r="BT27" s="375"/>
      <c r="BU27" s="375"/>
      <c r="BV27" s="375"/>
      <c r="BW27" s="375"/>
      <c r="BX27" s="375"/>
      <c r="BY27" s="409"/>
      <c r="BZ27" s="299"/>
      <c r="CA27" s="300"/>
      <c r="CB27" s="300"/>
      <c r="CC27" s="300"/>
      <c r="CD27" s="300"/>
      <c r="CE27" s="300"/>
      <c r="CF27" s="301"/>
      <c r="CG27" s="372"/>
      <c r="CH27" s="372"/>
      <c r="CI27" s="373"/>
      <c r="CJ27" s="374"/>
      <c r="CK27" s="375"/>
      <c r="CL27" s="375"/>
      <c r="CM27" s="375"/>
      <c r="CN27" s="375"/>
      <c r="CO27" s="375"/>
      <c r="CP27" s="375"/>
      <c r="CQ27" s="375"/>
      <c r="CR27" s="375"/>
      <c r="CS27" s="376"/>
    </row>
    <row r="28" spans="1:97" ht="6.75" customHeight="1">
      <c r="A28" s="11"/>
      <c r="B28" s="270"/>
      <c r="C28" s="271"/>
      <c r="D28" s="271"/>
      <c r="E28" s="271"/>
      <c r="F28" s="271"/>
      <c r="G28" s="271"/>
      <c r="H28" s="271"/>
      <c r="I28" s="271"/>
      <c r="J28" s="416"/>
      <c r="K28" s="416"/>
      <c r="L28" s="416"/>
      <c r="M28" s="416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8"/>
      <c r="AG28" s="58"/>
      <c r="AH28" s="58"/>
      <c r="AI28" s="58"/>
      <c r="AJ28" s="58"/>
      <c r="AK28" s="58"/>
      <c r="AL28" s="58"/>
      <c r="AM28" s="58"/>
      <c r="AN28" s="59"/>
      <c r="AO28" s="11"/>
      <c r="AP28" s="14"/>
      <c r="AQ28" s="386"/>
      <c r="AR28" s="387"/>
      <c r="AS28" s="387"/>
      <c r="AT28" s="388"/>
      <c r="AU28" s="392"/>
      <c r="AV28" s="393"/>
      <c r="AW28" s="393"/>
      <c r="AX28" s="393"/>
      <c r="AY28" s="393"/>
      <c r="AZ28" s="393"/>
      <c r="BA28" s="393"/>
      <c r="BB28" s="393"/>
      <c r="BC28" s="393"/>
      <c r="BD28" s="393"/>
      <c r="BE28" s="393"/>
      <c r="BF28" s="393"/>
      <c r="BG28" s="393"/>
      <c r="BH28" s="393"/>
      <c r="BI28" s="393"/>
      <c r="BJ28" s="393"/>
      <c r="BK28" s="393"/>
      <c r="BL28" s="393"/>
      <c r="BM28" s="393"/>
      <c r="BN28" s="393"/>
      <c r="BO28" s="393"/>
      <c r="BP28" s="349"/>
      <c r="BQ28" s="350"/>
      <c r="BR28" s="350"/>
      <c r="BS28" s="350"/>
      <c r="BT28" s="350"/>
      <c r="BU28" s="350"/>
      <c r="BV28" s="350"/>
      <c r="BW28" s="350"/>
      <c r="BX28" s="350"/>
      <c r="BY28" s="398"/>
      <c r="BZ28" s="293">
        <f t="shared" ref="BZ28" si="5">IFERROR(ROUND(CJ28/BP28,4),)</f>
        <v>0</v>
      </c>
      <c r="CA28" s="294"/>
      <c r="CB28" s="294"/>
      <c r="CC28" s="294"/>
      <c r="CD28" s="294"/>
      <c r="CE28" s="294"/>
      <c r="CF28" s="295"/>
      <c r="CG28" s="368"/>
      <c r="CH28" s="368"/>
      <c r="CI28" s="369"/>
      <c r="CJ28" s="349"/>
      <c r="CK28" s="350"/>
      <c r="CL28" s="350"/>
      <c r="CM28" s="350"/>
      <c r="CN28" s="350"/>
      <c r="CO28" s="350"/>
      <c r="CP28" s="350"/>
      <c r="CQ28" s="350"/>
      <c r="CR28" s="350"/>
      <c r="CS28" s="351"/>
    </row>
    <row r="29" spans="1:97" ht="6.75" customHeight="1">
      <c r="A29" s="11"/>
      <c r="B29" s="242" t="s">
        <v>82</v>
      </c>
      <c r="C29" s="149"/>
      <c r="D29" s="149"/>
      <c r="E29" s="149"/>
      <c r="F29" s="149"/>
      <c r="G29" s="410">
        <v>9999</v>
      </c>
      <c r="H29" s="410"/>
      <c r="I29" s="410"/>
      <c r="J29" s="410"/>
      <c r="K29" s="410"/>
      <c r="L29" s="410"/>
      <c r="M29" s="149" t="s">
        <v>2</v>
      </c>
      <c r="N29" s="149"/>
      <c r="O29" s="149"/>
      <c r="P29" s="149"/>
      <c r="Q29" s="149"/>
      <c r="R29" s="412" t="s">
        <v>104</v>
      </c>
      <c r="S29" s="412"/>
      <c r="T29" s="412"/>
      <c r="U29" s="412"/>
      <c r="V29" s="412"/>
      <c r="W29" s="412"/>
      <c r="X29" s="412"/>
      <c r="Y29" s="412"/>
      <c r="Z29" s="412"/>
      <c r="AA29" s="149" t="s">
        <v>75</v>
      </c>
      <c r="AB29" s="149"/>
      <c r="AC29" s="149"/>
      <c r="AD29" s="149"/>
      <c r="AE29" s="149"/>
      <c r="AF29" s="412" t="s">
        <v>105</v>
      </c>
      <c r="AG29" s="412"/>
      <c r="AH29" s="412"/>
      <c r="AI29" s="412"/>
      <c r="AJ29" s="412"/>
      <c r="AK29" s="412"/>
      <c r="AL29" s="412"/>
      <c r="AM29" s="412"/>
      <c r="AN29" s="414"/>
      <c r="AO29" s="11"/>
      <c r="AP29" s="14"/>
      <c r="AQ29" s="389"/>
      <c r="AR29" s="390"/>
      <c r="AS29" s="390"/>
      <c r="AT29" s="391"/>
      <c r="AU29" s="394"/>
      <c r="AV29" s="395"/>
      <c r="AW29" s="395"/>
      <c r="AX29" s="395"/>
      <c r="AY29" s="395"/>
      <c r="AZ29" s="395"/>
      <c r="BA29" s="395"/>
      <c r="BB29" s="395"/>
      <c r="BC29" s="395"/>
      <c r="BD29" s="395"/>
      <c r="BE29" s="395"/>
      <c r="BF29" s="395"/>
      <c r="BG29" s="395"/>
      <c r="BH29" s="395"/>
      <c r="BI29" s="395"/>
      <c r="BJ29" s="395"/>
      <c r="BK29" s="395"/>
      <c r="BL29" s="395"/>
      <c r="BM29" s="395"/>
      <c r="BN29" s="395"/>
      <c r="BO29" s="395"/>
      <c r="BP29" s="352"/>
      <c r="BQ29" s="353"/>
      <c r="BR29" s="353"/>
      <c r="BS29" s="353"/>
      <c r="BT29" s="353"/>
      <c r="BU29" s="353"/>
      <c r="BV29" s="353"/>
      <c r="BW29" s="353"/>
      <c r="BX29" s="353"/>
      <c r="BY29" s="399"/>
      <c r="BZ29" s="296"/>
      <c r="CA29" s="297"/>
      <c r="CB29" s="297"/>
      <c r="CC29" s="297"/>
      <c r="CD29" s="297"/>
      <c r="CE29" s="297"/>
      <c r="CF29" s="298"/>
      <c r="CG29" s="370"/>
      <c r="CH29" s="370"/>
      <c r="CI29" s="371"/>
      <c r="CJ29" s="352"/>
      <c r="CK29" s="353"/>
      <c r="CL29" s="353"/>
      <c r="CM29" s="353"/>
      <c r="CN29" s="353"/>
      <c r="CO29" s="353"/>
      <c r="CP29" s="353"/>
      <c r="CQ29" s="353"/>
      <c r="CR29" s="353"/>
      <c r="CS29" s="354"/>
    </row>
    <row r="30" spans="1:97" ht="6.75" customHeight="1">
      <c r="A30" s="11"/>
      <c r="B30" s="242"/>
      <c r="C30" s="149"/>
      <c r="D30" s="149"/>
      <c r="E30" s="149"/>
      <c r="F30" s="149"/>
      <c r="G30" s="410"/>
      <c r="H30" s="410"/>
      <c r="I30" s="410"/>
      <c r="J30" s="410"/>
      <c r="K30" s="410"/>
      <c r="L30" s="410"/>
      <c r="M30" s="149"/>
      <c r="N30" s="149"/>
      <c r="O30" s="149"/>
      <c r="P30" s="149"/>
      <c r="Q30" s="149"/>
      <c r="R30" s="412"/>
      <c r="S30" s="412"/>
      <c r="T30" s="412"/>
      <c r="U30" s="412"/>
      <c r="V30" s="412"/>
      <c r="W30" s="412"/>
      <c r="X30" s="412"/>
      <c r="Y30" s="412"/>
      <c r="Z30" s="412"/>
      <c r="AA30" s="149"/>
      <c r="AB30" s="149"/>
      <c r="AC30" s="149"/>
      <c r="AD30" s="149"/>
      <c r="AE30" s="149"/>
      <c r="AF30" s="412"/>
      <c r="AG30" s="412"/>
      <c r="AH30" s="412"/>
      <c r="AI30" s="412"/>
      <c r="AJ30" s="412"/>
      <c r="AK30" s="412"/>
      <c r="AL30" s="412"/>
      <c r="AM30" s="412"/>
      <c r="AN30" s="414"/>
      <c r="AO30" s="11"/>
      <c r="AP30" s="14"/>
      <c r="AQ30" s="406"/>
      <c r="AR30" s="407"/>
      <c r="AS30" s="407"/>
      <c r="AT30" s="408"/>
      <c r="AU30" s="396"/>
      <c r="AV30" s="397"/>
      <c r="AW30" s="397"/>
      <c r="AX30" s="397"/>
      <c r="AY30" s="397"/>
      <c r="AZ30" s="397"/>
      <c r="BA30" s="397"/>
      <c r="BB30" s="397"/>
      <c r="BC30" s="397"/>
      <c r="BD30" s="397"/>
      <c r="BE30" s="397"/>
      <c r="BF30" s="397"/>
      <c r="BG30" s="397"/>
      <c r="BH30" s="397"/>
      <c r="BI30" s="397"/>
      <c r="BJ30" s="397"/>
      <c r="BK30" s="397"/>
      <c r="BL30" s="397"/>
      <c r="BM30" s="397"/>
      <c r="BN30" s="397"/>
      <c r="BO30" s="397"/>
      <c r="BP30" s="374"/>
      <c r="BQ30" s="375"/>
      <c r="BR30" s="375"/>
      <c r="BS30" s="375"/>
      <c r="BT30" s="375"/>
      <c r="BU30" s="375"/>
      <c r="BV30" s="375"/>
      <c r="BW30" s="375"/>
      <c r="BX30" s="375"/>
      <c r="BY30" s="409"/>
      <c r="BZ30" s="299"/>
      <c r="CA30" s="300"/>
      <c r="CB30" s="300"/>
      <c r="CC30" s="300"/>
      <c r="CD30" s="300"/>
      <c r="CE30" s="300"/>
      <c r="CF30" s="301"/>
      <c r="CG30" s="372"/>
      <c r="CH30" s="372"/>
      <c r="CI30" s="373"/>
      <c r="CJ30" s="374"/>
      <c r="CK30" s="375"/>
      <c r="CL30" s="375"/>
      <c r="CM30" s="375"/>
      <c r="CN30" s="375"/>
      <c r="CO30" s="375"/>
      <c r="CP30" s="375"/>
      <c r="CQ30" s="375"/>
      <c r="CR30" s="375"/>
      <c r="CS30" s="376"/>
    </row>
    <row r="31" spans="1:97" ht="6.75" customHeight="1">
      <c r="A31" s="11"/>
      <c r="B31" s="243"/>
      <c r="C31" s="244"/>
      <c r="D31" s="244"/>
      <c r="E31" s="244"/>
      <c r="F31" s="244"/>
      <c r="G31" s="411"/>
      <c r="H31" s="411"/>
      <c r="I31" s="411"/>
      <c r="J31" s="411"/>
      <c r="K31" s="411"/>
      <c r="L31" s="411"/>
      <c r="M31" s="244"/>
      <c r="N31" s="244"/>
      <c r="O31" s="244"/>
      <c r="P31" s="244"/>
      <c r="Q31" s="244"/>
      <c r="R31" s="413"/>
      <c r="S31" s="413"/>
      <c r="T31" s="413"/>
      <c r="U31" s="413"/>
      <c r="V31" s="413"/>
      <c r="W31" s="413"/>
      <c r="X31" s="413"/>
      <c r="Y31" s="413"/>
      <c r="Z31" s="413"/>
      <c r="AA31" s="244"/>
      <c r="AB31" s="244"/>
      <c r="AC31" s="244"/>
      <c r="AD31" s="244"/>
      <c r="AE31" s="244"/>
      <c r="AF31" s="413"/>
      <c r="AG31" s="413"/>
      <c r="AH31" s="413"/>
      <c r="AI31" s="413"/>
      <c r="AJ31" s="413"/>
      <c r="AK31" s="413"/>
      <c r="AL31" s="413"/>
      <c r="AM31" s="413"/>
      <c r="AN31" s="415"/>
      <c r="AO31" s="11"/>
      <c r="AP31" s="14"/>
      <c r="AQ31" s="386"/>
      <c r="AR31" s="387"/>
      <c r="AS31" s="387"/>
      <c r="AT31" s="388"/>
      <c r="AU31" s="392"/>
      <c r="AV31" s="393"/>
      <c r="AW31" s="393"/>
      <c r="AX31" s="393"/>
      <c r="AY31" s="393"/>
      <c r="AZ31" s="393"/>
      <c r="BA31" s="393"/>
      <c r="BB31" s="393"/>
      <c r="BC31" s="393"/>
      <c r="BD31" s="393"/>
      <c r="BE31" s="393"/>
      <c r="BF31" s="393"/>
      <c r="BG31" s="393"/>
      <c r="BH31" s="393"/>
      <c r="BI31" s="393"/>
      <c r="BJ31" s="393"/>
      <c r="BK31" s="393"/>
      <c r="BL31" s="393"/>
      <c r="BM31" s="393"/>
      <c r="BN31" s="393"/>
      <c r="BO31" s="393"/>
      <c r="BP31" s="349"/>
      <c r="BQ31" s="350"/>
      <c r="BR31" s="350"/>
      <c r="BS31" s="350"/>
      <c r="BT31" s="350"/>
      <c r="BU31" s="350"/>
      <c r="BV31" s="350"/>
      <c r="BW31" s="350"/>
      <c r="BX31" s="350"/>
      <c r="BY31" s="398"/>
      <c r="BZ31" s="293">
        <f t="shared" ref="BZ31" si="6">IFERROR(ROUND(CJ31/BP31,4),)</f>
        <v>0</v>
      </c>
      <c r="CA31" s="294"/>
      <c r="CB31" s="294"/>
      <c r="CC31" s="294"/>
      <c r="CD31" s="294"/>
      <c r="CE31" s="294"/>
      <c r="CF31" s="295"/>
      <c r="CG31" s="368"/>
      <c r="CH31" s="368"/>
      <c r="CI31" s="369"/>
      <c r="CJ31" s="349"/>
      <c r="CK31" s="350"/>
      <c r="CL31" s="350"/>
      <c r="CM31" s="350"/>
      <c r="CN31" s="350"/>
      <c r="CO31" s="350"/>
      <c r="CP31" s="350"/>
      <c r="CQ31" s="350"/>
      <c r="CR31" s="350"/>
      <c r="CS31" s="351"/>
    </row>
    <row r="32" spans="1:97" ht="6.7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4"/>
      <c r="AQ32" s="389"/>
      <c r="AR32" s="390"/>
      <c r="AS32" s="390"/>
      <c r="AT32" s="391"/>
      <c r="AU32" s="394"/>
      <c r="AV32" s="395"/>
      <c r="AW32" s="395"/>
      <c r="AX32" s="395"/>
      <c r="AY32" s="395"/>
      <c r="AZ32" s="395"/>
      <c r="BA32" s="395"/>
      <c r="BB32" s="395"/>
      <c r="BC32" s="395"/>
      <c r="BD32" s="395"/>
      <c r="BE32" s="395"/>
      <c r="BF32" s="395"/>
      <c r="BG32" s="395"/>
      <c r="BH32" s="395"/>
      <c r="BI32" s="395"/>
      <c r="BJ32" s="395"/>
      <c r="BK32" s="395"/>
      <c r="BL32" s="395"/>
      <c r="BM32" s="395"/>
      <c r="BN32" s="395"/>
      <c r="BO32" s="395"/>
      <c r="BP32" s="352"/>
      <c r="BQ32" s="353"/>
      <c r="BR32" s="353"/>
      <c r="BS32" s="353"/>
      <c r="BT32" s="353"/>
      <c r="BU32" s="353"/>
      <c r="BV32" s="353"/>
      <c r="BW32" s="353"/>
      <c r="BX32" s="353"/>
      <c r="BY32" s="399"/>
      <c r="BZ32" s="296"/>
      <c r="CA32" s="297"/>
      <c r="CB32" s="297"/>
      <c r="CC32" s="297"/>
      <c r="CD32" s="297"/>
      <c r="CE32" s="297"/>
      <c r="CF32" s="298"/>
      <c r="CG32" s="370"/>
      <c r="CH32" s="370"/>
      <c r="CI32" s="371"/>
      <c r="CJ32" s="352"/>
      <c r="CK32" s="353"/>
      <c r="CL32" s="353"/>
      <c r="CM32" s="353"/>
      <c r="CN32" s="353"/>
      <c r="CO32" s="353"/>
      <c r="CP32" s="353"/>
      <c r="CQ32" s="353"/>
      <c r="CR32" s="353"/>
      <c r="CS32" s="354"/>
    </row>
    <row r="33" spans="1:107" ht="6.75" customHeight="1">
      <c r="A33" s="11"/>
      <c r="B33" s="276" t="s">
        <v>78</v>
      </c>
      <c r="C33" s="276"/>
      <c r="D33" s="276"/>
      <c r="E33" s="276"/>
      <c r="F33" s="276"/>
      <c r="G33" s="276"/>
      <c r="H33" s="276"/>
      <c r="I33" s="276"/>
      <c r="J33" s="403">
        <v>9999</v>
      </c>
      <c r="K33" s="403"/>
      <c r="L33" s="403"/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4"/>
      <c r="AQ33" s="406"/>
      <c r="AR33" s="407"/>
      <c r="AS33" s="407"/>
      <c r="AT33" s="408"/>
      <c r="AU33" s="396"/>
      <c r="AV33" s="397"/>
      <c r="AW33" s="397"/>
      <c r="AX33" s="397"/>
      <c r="AY33" s="397"/>
      <c r="AZ33" s="397"/>
      <c r="BA33" s="397"/>
      <c r="BB33" s="397"/>
      <c r="BC33" s="397"/>
      <c r="BD33" s="397"/>
      <c r="BE33" s="397"/>
      <c r="BF33" s="397"/>
      <c r="BG33" s="397"/>
      <c r="BH33" s="397"/>
      <c r="BI33" s="397"/>
      <c r="BJ33" s="397"/>
      <c r="BK33" s="397"/>
      <c r="BL33" s="397"/>
      <c r="BM33" s="397"/>
      <c r="BN33" s="397"/>
      <c r="BO33" s="397"/>
      <c r="BP33" s="374"/>
      <c r="BQ33" s="375"/>
      <c r="BR33" s="375"/>
      <c r="BS33" s="375"/>
      <c r="BT33" s="375"/>
      <c r="BU33" s="375"/>
      <c r="BV33" s="375"/>
      <c r="BW33" s="375"/>
      <c r="BX33" s="375"/>
      <c r="BY33" s="409"/>
      <c r="BZ33" s="299"/>
      <c r="CA33" s="300"/>
      <c r="CB33" s="300"/>
      <c r="CC33" s="300"/>
      <c r="CD33" s="300"/>
      <c r="CE33" s="300"/>
      <c r="CF33" s="301"/>
      <c r="CG33" s="372"/>
      <c r="CH33" s="372"/>
      <c r="CI33" s="373"/>
      <c r="CJ33" s="374"/>
      <c r="CK33" s="375"/>
      <c r="CL33" s="375"/>
      <c r="CM33" s="375"/>
      <c r="CN33" s="375"/>
      <c r="CO33" s="375"/>
      <c r="CP33" s="375"/>
      <c r="CQ33" s="375"/>
      <c r="CR33" s="375"/>
      <c r="CS33" s="376"/>
    </row>
    <row r="34" spans="1:107" ht="6.75" customHeight="1">
      <c r="A34" s="11"/>
      <c r="B34" s="277"/>
      <c r="C34" s="277"/>
      <c r="D34" s="277"/>
      <c r="E34" s="277"/>
      <c r="F34" s="277"/>
      <c r="G34" s="277"/>
      <c r="H34" s="277"/>
      <c r="I34" s="277"/>
      <c r="J34" s="404"/>
      <c r="K34" s="404"/>
      <c r="L34" s="404"/>
      <c r="M34" s="404"/>
      <c r="N34" s="404"/>
      <c r="O34" s="404"/>
      <c r="P34" s="404"/>
      <c r="Q34" s="404"/>
      <c r="R34" s="404"/>
      <c r="S34" s="404"/>
      <c r="T34" s="404"/>
      <c r="U34" s="404"/>
      <c r="V34" s="404"/>
      <c r="W34" s="404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4"/>
      <c r="AQ34" s="386"/>
      <c r="AR34" s="387"/>
      <c r="AS34" s="387"/>
      <c r="AT34" s="388"/>
      <c r="AU34" s="392"/>
      <c r="AV34" s="393"/>
      <c r="AW34" s="393"/>
      <c r="AX34" s="393"/>
      <c r="AY34" s="393"/>
      <c r="AZ34" s="393"/>
      <c r="BA34" s="393"/>
      <c r="BB34" s="393"/>
      <c r="BC34" s="393"/>
      <c r="BD34" s="393"/>
      <c r="BE34" s="393"/>
      <c r="BF34" s="393"/>
      <c r="BG34" s="393"/>
      <c r="BH34" s="393"/>
      <c r="BI34" s="393"/>
      <c r="BJ34" s="393"/>
      <c r="BK34" s="393"/>
      <c r="BL34" s="393"/>
      <c r="BM34" s="393"/>
      <c r="BN34" s="393"/>
      <c r="BO34" s="393"/>
      <c r="BP34" s="349"/>
      <c r="BQ34" s="350"/>
      <c r="BR34" s="350"/>
      <c r="BS34" s="350"/>
      <c r="BT34" s="350"/>
      <c r="BU34" s="350"/>
      <c r="BV34" s="350"/>
      <c r="BW34" s="350"/>
      <c r="BX34" s="350"/>
      <c r="BY34" s="398"/>
      <c r="BZ34" s="293">
        <f t="shared" ref="BZ34" si="7">IFERROR(ROUND(CJ34/BP34,4),)</f>
        <v>0</v>
      </c>
      <c r="CA34" s="294"/>
      <c r="CB34" s="294"/>
      <c r="CC34" s="294"/>
      <c r="CD34" s="294"/>
      <c r="CE34" s="294"/>
      <c r="CF34" s="295"/>
      <c r="CG34" s="368"/>
      <c r="CH34" s="368"/>
      <c r="CI34" s="369"/>
      <c r="CJ34" s="349"/>
      <c r="CK34" s="350"/>
      <c r="CL34" s="350"/>
      <c r="CM34" s="350"/>
      <c r="CN34" s="350"/>
      <c r="CO34" s="350"/>
      <c r="CP34" s="350"/>
      <c r="CQ34" s="350"/>
      <c r="CR34" s="350"/>
      <c r="CS34" s="351"/>
    </row>
    <row r="35" spans="1:107" ht="6.75" customHeight="1">
      <c r="A35" s="11"/>
      <c r="B35" s="278"/>
      <c r="C35" s="278"/>
      <c r="D35" s="278"/>
      <c r="E35" s="278"/>
      <c r="F35" s="278"/>
      <c r="G35" s="278"/>
      <c r="H35" s="278"/>
      <c r="I35" s="278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4"/>
      <c r="AQ35" s="389"/>
      <c r="AR35" s="390"/>
      <c r="AS35" s="390"/>
      <c r="AT35" s="391"/>
      <c r="AU35" s="394"/>
      <c r="AV35" s="395"/>
      <c r="AW35" s="395"/>
      <c r="AX35" s="395"/>
      <c r="AY35" s="395"/>
      <c r="AZ35" s="395"/>
      <c r="BA35" s="395"/>
      <c r="BB35" s="395"/>
      <c r="BC35" s="395"/>
      <c r="BD35" s="395"/>
      <c r="BE35" s="395"/>
      <c r="BF35" s="395"/>
      <c r="BG35" s="395"/>
      <c r="BH35" s="395"/>
      <c r="BI35" s="395"/>
      <c r="BJ35" s="395"/>
      <c r="BK35" s="395"/>
      <c r="BL35" s="395"/>
      <c r="BM35" s="395"/>
      <c r="BN35" s="395"/>
      <c r="BO35" s="395"/>
      <c r="BP35" s="352"/>
      <c r="BQ35" s="353"/>
      <c r="BR35" s="353"/>
      <c r="BS35" s="353"/>
      <c r="BT35" s="353"/>
      <c r="BU35" s="353"/>
      <c r="BV35" s="353"/>
      <c r="BW35" s="353"/>
      <c r="BX35" s="353"/>
      <c r="BY35" s="399"/>
      <c r="BZ35" s="296"/>
      <c r="CA35" s="297"/>
      <c r="CB35" s="297"/>
      <c r="CC35" s="297"/>
      <c r="CD35" s="297"/>
      <c r="CE35" s="297"/>
      <c r="CF35" s="298"/>
      <c r="CG35" s="370"/>
      <c r="CH35" s="370"/>
      <c r="CI35" s="371"/>
      <c r="CJ35" s="352"/>
      <c r="CK35" s="353"/>
      <c r="CL35" s="353"/>
      <c r="CM35" s="353"/>
      <c r="CN35" s="353"/>
      <c r="CO35" s="353"/>
      <c r="CP35" s="353"/>
      <c r="CQ35" s="353"/>
      <c r="CR35" s="353"/>
      <c r="CS35" s="354"/>
    </row>
    <row r="36" spans="1:107" ht="6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4"/>
      <c r="AQ36" s="406"/>
      <c r="AR36" s="407"/>
      <c r="AS36" s="407"/>
      <c r="AT36" s="408"/>
      <c r="AU36" s="396"/>
      <c r="AV36" s="397"/>
      <c r="AW36" s="397"/>
      <c r="AX36" s="397"/>
      <c r="AY36" s="397"/>
      <c r="AZ36" s="397"/>
      <c r="BA36" s="397"/>
      <c r="BB36" s="397"/>
      <c r="BC36" s="397"/>
      <c r="BD36" s="397"/>
      <c r="BE36" s="397"/>
      <c r="BF36" s="397"/>
      <c r="BG36" s="397"/>
      <c r="BH36" s="397"/>
      <c r="BI36" s="397"/>
      <c r="BJ36" s="397"/>
      <c r="BK36" s="397"/>
      <c r="BL36" s="397"/>
      <c r="BM36" s="397"/>
      <c r="BN36" s="397"/>
      <c r="BO36" s="397"/>
      <c r="BP36" s="374"/>
      <c r="BQ36" s="375"/>
      <c r="BR36" s="375"/>
      <c r="BS36" s="375"/>
      <c r="BT36" s="375"/>
      <c r="BU36" s="375"/>
      <c r="BV36" s="375"/>
      <c r="BW36" s="375"/>
      <c r="BX36" s="375"/>
      <c r="BY36" s="409"/>
      <c r="BZ36" s="299"/>
      <c r="CA36" s="300"/>
      <c r="CB36" s="300"/>
      <c r="CC36" s="300"/>
      <c r="CD36" s="300"/>
      <c r="CE36" s="300"/>
      <c r="CF36" s="301"/>
      <c r="CG36" s="372"/>
      <c r="CH36" s="372"/>
      <c r="CI36" s="373"/>
      <c r="CJ36" s="374"/>
      <c r="CK36" s="375"/>
      <c r="CL36" s="375"/>
      <c r="CM36" s="375"/>
      <c r="CN36" s="375"/>
      <c r="CO36" s="375"/>
      <c r="CP36" s="375"/>
      <c r="CQ36" s="375"/>
      <c r="CR36" s="375"/>
      <c r="CS36" s="376"/>
    </row>
    <row r="37" spans="1:107" ht="6.75" customHeight="1">
      <c r="A37" s="11"/>
      <c r="B37" s="241" t="s">
        <v>1</v>
      </c>
      <c r="C37" s="148"/>
      <c r="D37" s="148"/>
      <c r="E37" s="148"/>
      <c r="F37" s="148"/>
      <c r="G37" s="377" t="s">
        <v>106</v>
      </c>
      <c r="H37" s="378"/>
      <c r="I37" s="378"/>
      <c r="J37" s="378"/>
      <c r="K37" s="378"/>
      <c r="L37" s="378"/>
      <c r="M37" s="378"/>
      <c r="N37" s="378"/>
      <c r="O37" s="378"/>
      <c r="P37" s="378"/>
      <c r="Q37" s="378"/>
      <c r="R37" s="378"/>
      <c r="S37" s="378"/>
      <c r="T37" s="378"/>
      <c r="U37" s="378"/>
      <c r="V37" s="378"/>
      <c r="W37" s="378"/>
      <c r="X37" s="378"/>
      <c r="Y37" s="378"/>
      <c r="Z37" s="378"/>
      <c r="AA37" s="378"/>
      <c r="AB37" s="378"/>
      <c r="AC37" s="378"/>
      <c r="AD37" s="378"/>
      <c r="AE37" s="378"/>
      <c r="AF37" s="378"/>
      <c r="AG37" s="378"/>
      <c r="AH37" s="379"/>
      <c r="AI37" s="247" t="s">
        <v>83</v>
      </c>
      <c r="AJ37" s="248"/>
      <c r="AK37" s="248"/>
      <c r="AL37" s="248"/>
      <c r="AM37" s="248"/>
      <c r="AN37" s="249"/>
      <c r="AO37" s="11"/>
      <c r="AP37" s="14"/>
      <c r="AQ37" s="386"/>
      <c r="AR37" s="387"/>
      <c r="AS37" s="387"/>
      <c r="AT37" s="388"/>
      <c r="AU37" s="392"/>
      <c r="AV37" s="393"/>
      <c r="AW37" s="393"/>
      <c r="AX37" s="393"/>
      <c r="AY37" s="393"/>
      <c r="AZ37" s="393"/>
      <c r="BA37" s="393"/>
      <c r="BB37" s="393"/>
      <c r="BC37" s="393"/>
      <c r="BD37" s="393"/>
      <c r="BE37" s="393"/>
      <c r="BF37" s="393"/>
      <c r="BG37" s="393"/>
      <c r="BH37" s="393"/>
      <c r="BI37" s="393"/>
      <c r="BJ37" s="393"/>
      <c r="BK37" s="393"/>
      <c r="BL37" s="393"/>
      <c r="BM37" s="393"/>
      <c r="BN37" s="393"/>
      <c r="BO37" s="393"/>
      <c r="BP37" s="349"/>
      <c r="BQ37" s="350"/>
      <c r="BR37" s="350"/>
      <c r="BS37" s="350"/>
      <c r="BT37" s="350"/>
      <c r="BU37" s="350"/>
      <c r="BV37" s="350"/>
      <c r="BW37" s="350"/>
      <c r="BX37" s="350"/>
      <c r="BY37" s="398"/>
      <c r="BZ37" s="293">
        <f t="shared" ref="BZ37" si="8">IFERROR(ROUND(CJ37/BP37,4),)</f>
        <v>0</v>
      </c>
      <c r="CA37" s="294"/>
      <c r="CB37" s="294"/>
      <c r="CC37" s="294"/>
      <c r="CD37" s="294"/>
      <c r="CE37" s="294"/>
      <c r="CF37" s="295"/>
      <c r="CG37" s="368"/>
      <c r="CH37" s="368"/>
      <c r="CI37" s="369"/>
      <c r="CJ37" s="349"/>
      <c r="CK37" s="350"/>
      <c r="CL37" s="350"/>
      <c r="CM37" s="350"/>
      <c r="CN37" s="350"/>
      <c r="CO37" s="350"/>
      <c r="CP37" s="350"/>
      <c r="CQ37" s="350"/>
      <c r="CR37" s="350"/>
      <c r="CS37" s="351"/>
    </row>
    <row r="38" spans="1:107" ht="6.75" customHeight="1">
      <c r="A38" s="11"/>
      <c r="B38" s="242"/>
      <c r="C38" s="149"/>
      <c r="D38" s="149"/>
      <c r="E38" s="149"/>
      <c r="F38" s="149"/>
      <c r="G38" s="380"/>
      <c r="H38" s="381"/>
      <c r="I38" s="381"/>
      <c r="J38" s="381"/>
      <c r="K38" s="381"/>
      <c r="L38" s="381"/>
      <c r="M38" s="381"/>
      <c r="N38" s="381"/>
      <c r="O38" s="381"/>
      <c r="P38" s="381"/>
      <c r="Q38" s="381"/>
      <c r="R38" s="381"/>
      <c r="S38" s="381"/>
      <c r="T38" s="381"/>
      <c r="U38" s="381"/>
      <c r="V38" s="381"/>
      <c r="W38" s="381"/>
      <c r="X38" s="381"/>
      <c r="Y38" s="381"/>
      <c r="Z38" s="381"/>
      <c r="AA38" s="381"/>
      <c r="AB38" s="381"/>
      <c r="AC38" s="381"/>
      <c r="AD38" s="381"/>
      <c r="AE38" s="381"/>
      <c r="AF38" s="381"/>
      <c r="AG38" s="381"/>
      <c r="AH38" s="382"/>
      <c r="AI38" s="250"/>
      <c r="AJ38" s="251"/>
      <c r="AK38" s="251"/>
      <c r="AL38" s="251"/>
      <c r="AM38" s="251"/>
      <c r="AN38" s="252"/>
      <c r="AO38" s="11"/>
      <c r="AP38" s="14"/>
      <c r="AQ38" s="389"/>
      <c r="AR38" s="390"/>
      <c r="AS38" s="390"/>
      <c r="AT38" s="391"/>
      <c r="AU38" s="394"/>
      <c r="AV38" s="395"/>
      <c r="AW38" s="395"/>
      <c r="AX38" s="395"/>
      <c r="AY38" s="395"/>
      <c r="AZ38" s="395"/>
      <c r="BA38" s="395"/>
      <c r="BB38" s="395"/>
      <c r="BC38" s="395"/>
      <c r="BD38" s="395"/>
      <c r="BE38" s="395"/>
      <c r="BF38" s="395"/>
      <c r="BG38" s="395"/>
      <c r="BH38" s="395"/>
      <c r="BI38" s="395"/>
      <c r="BJ38" s="395"/>
      <c r="BK38" s="395"/>
      <c r="BL38" s="395"/>
      <c r="BM38" s="395"/>
      <c r="BN38" s="395"/>
      <c r="BO38" s="395"/>
      <c r="BP38" s="352"/>
      <c r="BQ38" s="353"/>
      <c r="BR38" s="353"/>
      <c r="BS38" s="353"/>
      <c r="BT38" s="353"/>
      <c r="BU38" s="353"/>
      <c r="BV38" s="353"/>
      <c r="BW38" s="353"/>
      <c r="BX38" s="353"/>
      <c r="BY38" s="399"/>
      <c r="BZ38" s="296"/>
      <c r="CA38" s="297"/>
      <c r="CB38" s="297"/>
      <c r="CC38" s="297"/>
      <c r="CD38" s="297"/>
      <c r="CE38" s="297"/>
      <c r="CF38" s="298"/>
      <c r="CG38" s="370"/>
      <c r="CH38" s="370"/>
      <c r="CI38" s="371"/>
      <c r="CJ38" s="352"/>
      <c r="CK38" s="353"/>
      <c r="CL38" s="353"/>
      <c r="CM38" s="353"/>
      <c r="CN38" s="353"/>
      <c r="CO38" s="353"/>
      <c r="CP38" s="353"/>
      <c r="CQ38" s="353"/>
      <c r="CR38" s="353"/>
      <c r="CS38" s="354"/>
    </row>
    <row r="39" spans="1:107" ht="6.75" customHeight="1">
      <c r="A39" s="11"/>
      <c r="B39" s="242"/>
      <c r="C39" s="149"/>
      <c r="D39" s="149"/>
      <c r="E39" s="149"/>
      <c r="F39" s="149"/>
      <c r="G39" s="380"/>
      <c r="H39" s="381"/>
      <c r="I39" s="381"/>
      <c r="J39" s="381"/>
      <c r="K39" s="381"/>
      <c r="L39" s="381"/>
      <c r="M39" s="381"/>
      <c r="N39" s="381"/>
      <c r="O39" s="381"/>
      <c r="P39" s="381"/>
      <c r="Q39" s="381"/>
      <c r="R39" s="381"/>
      <c r="S39" s="381"/>
      <c r="T39" s="381"/>
      <c r="U39" s="381"/>
      <c r="V39" s="381"/>
      <c r="W39" s="381"/>
      <c r="X39" s="381"/>
      <c r="Y39" s="381"/>
      <c r="Z39" s="381"/>
      <c r="AA39" s="381"/>
      <c r="AB39" s="381"/>
      <c r="AC39" s="381"/>
      <c r="AD39" s="381"/>
      <c r="AE39" s="381"/>
      <c r="AF39" s="381"/>
      <c r="AG39" s="381"/>
      <c r="AH39" s="382"/>
      <c r="AI39" s="358" t="s">
        <v>107</v>
      </c>
      <c r="AJ39" s="359"/>
      <c r="AK39" s="359"/>
      <c r="AL39" s="359"/>
      <c r="AM39" s="359"/>
      <c r="AN39" s="360"/>
      <c r="AO39" s="11"/>
      <c r="AP39" s="14"/>
      <c r="AQ39" s="389"/>
      <c r="AR39" s="390"/>
      <c r="AS39" s="390"/>
      <c r="AT39" s="391"/>
      <c r="AU39" s="396"/>
      <c r="AV39" s="397"/>
      <c r="AW39" s="397"/>
      <c r="AX39" s="397"/>
      <c r="AY39" s="397"/>
      <c r="AZ39" s="397"/>
      <c r="BA39" s="397"/>
      <c r="BB39" s="397"/>
      <c r="BC39" s="397"/>
      <c r="BD39" s="397"/>
      <c r="BE39" s="397"/>
      <c r="BF39" s="397"/>
      <c r="BG39" s="397"/>
      <c r="BH39" s="397"/>
      <c r="BI39" s="397"/>
      <c r="BJ39" s="397"/>
      <c r="BK39" s="397"/>
      <c r="BL39" s="397"/>
      <c r="BM39" s="397"/>
      <c r="BN39" s="397"/>
      <c r="BO39" s="397"/>
      <c r="BP39" s="352"/>
      <c r="BQ39" s="353"/>
      <c r="BR39" s="353"/>
      <c r="BS39" s="353"/>
      <c r="BT39" s="353"/>
      <c r="BU39" s="353"/>
      <c r="BV39" s="353"/>
      <c r="BW39" s="353"/>
      <c r="BX39" s="353"/>
      <c r="BY39" s="399"/>
      <c r="BZ39" s="400"/>
      <c r="CA39" s="401"/>
      <c r="CB39" s="401"/>
      <c r="CC39" s="401"/>
      <c r="CD39" s="401"/>
      <c r="CE39" s="401"/>
      <c r="CF39" s="402"/>
      <c r="CG39" s="372"/>
      <c r="CH39" s="372"/>
      <c r="CI39" s="373"/>
      <c r="CJ39" s="355"/>
      <c r="CK39" s="356"/>
      <c r="CL39" s="356"/>
      <c r="CM39" s="356"/>
      <c r="CN39" s="356"/>
      <c r="CO39" s="356"/>
      <c r="CP39" s="356"/>
      <c r="CQ39" s="356"/>
      <c r="CR39" s="356"/>
      <c r="CS39" s="357"/>
    </row>
    <row r="40" spans="1:107" ht="6.75" customHeight="1">
      <c r="A40" s="11"/>
      <c r="B40" s="243"/>
      <c r="C40" s="244"/>
      <c r="D40" s="244"/>
      <c r="E40" s="244"/>
      <c r="F40" s="244"/>
      <c r="G40" s="383"/>
      <c r="H40" s="384"/>
      <c r="I40" s="384"/>
      <c r="J40" s="384"/>
      <c r="K40" s="384"/>
      <c r="L40" s="384"/>
      <c r="M40" s="384"/>
      <c r="N40" s="384"/>
      <c r="O40" s="384"/>
      <c r="P40" s="384"/>
      <c r="Q40" s="384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4"/>
      <c r="AE40" s="384"/>
      <c r="AF40" s="384"/>
      <c r="AG40" s="384"/>
      <c r="AH40" s="385"/>
      <c r="AI40" s="361"/>
      <c r="AJ40" s="362"/>
      <c r="AK40" s="362"/>
      <c r="AL40" s="362"/>
      <c r="AM40" s="362"/>
      <c r="AN40" s="363"/>
      <c r="AO40" s="11"/>
      <c r="AP40" s="14"/>
      <c r="AQ40" s="225" t="s">
        <v>98</v>
      </c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6"/>
      <c r="BC40" s="226"/>
      <c r="BD40" s="226"/>
      <c r="BE40" s="226"/>
      <c r="BF40" s="226"/>
      <c r="BG40" s="226"/>
      <c r="BH40" s="226"/>
      <c r="BI40" s="226"/>
      <c r="BJ40" s="226"/>
      <c r="BK40" s="226"/>
      <c r="BL40" s="226"/>
      <c r="BM40" s="226"/>
      <c r="BN40" s="226"/>
      <c r="BO40" s="226"/>
      <c r="BP40" s="226"/>
      <c r="BQ40" s="226"/>
      <c r="BR40" s="226"/>
      <c r="BS40" s="226"/>
      <c r="BT40" s="226"/>
      <c r="BU40" s="226"/>
      <c r="BV40" s="226"/>
      <c r="BW40" s="226"/>
      <c r="BX40" s="226"/>
      <c r="BY40" s="226"/>
      <c r="BZ40" s="226"/>
      <c r="CA40" s="226"/>
      <c r="CB40" s="226"/>
      <c r="CC40" s="226"/>
      <c r="CD40" s="226"/>
      <c r="CE40" s="226"/>
      <c r="CF40" s="226"/>
      <c r="CG40" s="226"/>
      <c r="CH40" s="226"/>
      <c r="CI40" s="227"/>
      <c r="CJ40" s="364">
        <f>SUM(CJ10:CS39)</f>
        <v>11500000</v>
      </c>
      <c r="CK40" s="364"/>
      <c r="CL40" s="364"/>
      <c r="CM40" s="364"/>
      <c r="CN40" s="364"/>
      <c r="CO40" s="364"/>
      <c r="CP40" s="364"/>
      <c r="CQ40" s="364"/>
      <c r="CR40" s="364"/>
      <c r="CS40" s="365"/>
    </row>
    <row r="41" spans="1:107" ht="6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4"/>
      <c r="AQ41" s="228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  <c r="BB41" s="229"/>
      <c r="BC41" s="229"/>
      <c r="BD41" s="229"/>
      <c r="BE41" s="229"/>
      <c r="BF41" s="229"/>
      <c r="BG41" s="229"/>
      <c r="BH41" s="229"/>
      <c r="BI41" s="229"/>
      <c r="BJ41" s="229"/>
      <c r="BK41" s="229"/>
      <c r="BL41" s="229"/>
      <c r="BM41" s="229"/>
      <c r="BN41" s="229"/>
      <c r="BO41" s="229"/>
      <c r="BP41" s="229"/>
      <c r="BQ41" s="229"/>
      <c r="BR41" s="229"/>
      <c r="BS41" s="229"/>
      <c r="BT41" s="229"/>
      <c r="BU41" s="229"/>
      <c r="BV41" s="229"/>
      <c r="BW41" s="229"/>
      <c r="BX41" s="229"/>
      <c r="BY41" s="229"/>
      <c r="BZ41" s="229"/>
      <c r="CA41" s="229"/>
      <c r="CB41" s="229"/>
      <c r="CC41" s="229"/>
      <c r="CD41" s="229"/>
      <c r="CE41" s="229"/>
      <c r="CF41" s="229"/>
      <c r="CG41" s="229"/>
      <c r="CH41" s="229"/>
      <c r="CI41" s="230"/>
      <c r="CJ41" s="366"/>
      <c r="CK41" s="366"/>
      <c r="CL41" s="366"/>
      <c r="CM41" s="366"/>
      <c r="CN41" s="366"/>
      <c r="CO41" s="366"/>
      <c r="CP41" s="366"/>
      <c r="CQ41" s="366"/>
      <c r="CR41" s="366"/>
      <c r="CS41" s="367"/>
    </row>
    <row r="42" spans="1:107" ht="6.75" customHeight="1">
      <c r="A42" s="11"/>
      <c r="B42" s="238" t="s">
        <v>69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40"/>
      <c r="O42" s="238" t="s">
        <v>66</v>
      </c>
      <c r="P42" s="239"/>
      <c r="Q42" s="239"/>
      <c r="R42" s="239"/>
      <c r="S42" s="239"/>
      <c r="T42" s="239"/>
      <c r="U42" s="239"/>
      <c r="V42" s="239"/>
      <c r="W42" s="239"/>
      <c r="X42" s="239"/>
      <c r="Y42" s="239"/>
      <c r="Z42" s="239"/>
      <c r="AA42" s="240"/>
      <c r="AB42" s="238" t="s">
        <v>65</v>
      </c>
      <c r="AC42" s="239"/>
      <c r="AD42" s="239"/>
      <c r="AE42" s="239"/>
      <c r="AF42" s="239"/>
      <c r="AG42" s="239"/>
      <c r="AH42" s="239"/>
      <c r="AI42" s="239"/>
      <c r="AJ42" s="239"/>
      <c r="AK42" s="239"/>
      <c r="AL42" s="239"/>
      <c r="AM42" s="239"/>
      <c r="AN42" s="240"/>
      <c r="AO42" s="11"/>
      <c r="AP42" s="14"/>
      <c r="AQ42" s="231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2"/>
      <c r="BK42" s="232"/>
      <c r="BL42" s="232"/>
      <c r="BM42" s="232"/>
      <c r="BN42" s="232"/>
      <c r="BO42" s="232"/>
      <c r="BP42" s="232"/>
      <c r="BQ42" s="232"/>
      <c r="BR42" s="232"/>
      <c r="BS42" s="232"/>
      <c r="BT42" s="232"/>
      <c r="BU42" s="232"/>
      <c r="BV42" s="232"/>
      <c r="BW42" s="232"/>
      <c r="BX42" s="232"/>
      <c r="BY42" s="232"/>
      <c r="BZ42" s="232"/>
      <c r="CA42" s="232"/>
      <c r="CB42" s="232"/>
      <c r="CC42" s="232"/>
      <c r="CD42" s="232"/>
      <c r="CE42" s="232"/>
      <c r="CF42" s="232"/>
      <c r="CG42" s="232"/>
      <c r="CH42" s="232"/>
      <c r="CI42" s="233"/>
      <c r="CJ42" s="366"/>
      <c r="CK42" s="366"/>
      <c r="CL42" s="366"/>
      <c r="CM42" s="366"/>
      <c r="CN42" s="366"/>
      <c r="CO42" s="366"/>
      <c r="CP42" s="366"/>
      <c r="CQ42" s="366"/>
      <c r="CR42" s="366"/>
      <c r="CS42" s="367"/>
    </row>
    <row r="43" spans="1:107" ht="6.75" customHeight="1">
      <c r="A43" s="11"/>
      <c r="B43" s="208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10"/>
      <c r="O43" s="208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Z43" s="209"/>
      <c r="AA43" s="210"/>
      <c r="AB43" s="208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10"/>
      <c r="AO43" s="11"/>
      <c r="AP43" s="14"/>
      <c r="AQ43" s="190" t="str">
        <f>"（軽減8％対象　"&amp;SUMIF($CG$10:$CI$39,"軽8",$CJ$10:$CS$39)&amp;"円　消費税　"&amp;SUMIF($CG$10:$CI$39,"軽8",$CJ$10:$CS$39)*0.08&amp;"円）　"</f>
        <v>（軽減8％対象　200000円　消費税　16000円）　</v>
      </c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1"/>
      <c r="BK43" s="191"/>
      <c r="BL43" s="191"/>
      <c r="BM43" s="191"/>
      <c r="BN43" s="191"/>
      <c r="BO43" s="191"/>
      <c r="BP43" s="191"/>
      <c r="BQ43" s="191"/>
      <c r="BR43" s="191"/>
      <c r="BS43" s="191"/>
      <c r="BT43" s="191"/>
      <c r="BU43" s="191"/>
      <c r="BV43" s="191"/>
      <c r="BW43" s="191"/>
      <c r="BX43" s="19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2"/>
      <c r="CJ43" s="346">
        <f>SUMIF($CG$10:$CI$39,"軽8",$CJ$10:$CS$39)*1.08</f>
        <v>216000</v>
      </c>
      <c r="CK43" s="346"/>
      <c r="CL43" s="346"/>
      <c r="CM43" s="346"/>
      <c r="CN43" s="346"/>
      <c r="CO43" s="346"/>
      <c r="CP43" s="346"/>
      <c r="CQ43" s="346"/>
      <c r="CR43" s="346"/>
      <c r="CS43" s="347"/>
    </row>
    <row r="44" spans="1:107" ht="6.75" customHeight="1">
      <c r="A44" s="11"/>
      <c r="B44" s="338">
        <v>10966000</v>
      </c>
      <c r="C44" s="339"/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340"/>
      <c r="O44" s="338">
        <v>6600000</v>
      </c>
      <c r="P44" s="339"/>
      <c r="Q44" s="339"/>
      <c r="R44" s="339"/>
      <c r="S44" s="339"/>
      <c r="T44" s="339"/>
      <c r="U44" s="339"/>
      <c r="V44" s="339"/>
      <c r="W44" s="339"/>
      <c r="X44" s="339"/>
      <c r="Y44" s="339"/>
      <c r="Z44" s="339"/>
      <c r="AA44" s="340"/>
      <c r="AB44" s="113">
        <f>B44+O44</f>
        <v>17566000</v>
      </c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5"/>
      <c r="AO44" s="11"/>
      <c r="AP44" s="14"/>
      <c r="AQ44" s="193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  <c r="BI44" s="194"/>
      <c r="BJ44" s="194"/>
      <c r="BK44" s="194"/>
      <c r="BL44" s="194"/>
      <c r="BM44" s="194"/>
      <c r="BN44" s="194"/>
      <c r="BO44" s="194"/>
      <c r="BP44" s="194"/>
      <c r="BQ44" s="194"/>
      <c r="BR44" s="194"/>
      <c r="BS44" s="194"/>
      <c r="BT44" s="194"/>
      <c r="BU44" s="194"/>
      <c r="BV44" s="194"/>
      <c r="BW44" s="194"/>
      <c r="BX44" s="194"/>
      <c r="BY44" s="194"/>
      <c r="BZ44" s="194"/>
      <c r="CA44" s="194"/>
      <c r="CB44" s="194"/>
      <c r="CC44" s="194"/>
      <c r="CD44" s="194"/>
      <c r="CE44" s="194"/>
      <c r="CF44" s="194"/>
      <c r="CG44" s="194"/>
      <c r="CH44" s="194"/>
      <c r="CI44" s="195"/>
      <c r="CJ44" s="346"/>
      <c r="CK44" s="346"/>
      <c r="CL44" s="346"/>
      <c r="CM44" s="346"/>
      <c r="CN44" s="346"/>
      <c r="CO44" s="346"/>
      <c r="CP44" s="346"/>
      <c r="CQ44" s="346"/>
      <c r="CR44" s="346"/>
      <c r="CS44" s="347"/>
    </row>
    <row r="45" spans="1:107" ht="6.75" customHeight="1" thickBot="1">
      <c r="A45" s="11"/>
      <c r="B45" s="341"/>
      <c r="C45" s="342"/>
      <c r="D45" s="342"/>
      <c r="E45" s="342"/>
      <c r="F45" s="342"/>
      <c r="G45" s="342"/>
      <c r="H45" s="342"/>
      <c r="I45" s="342"/>
      <c r="J45" s="342"/>
      <c r="K45" s="342"/>
      <c r="L45" s="342"/>
      <c r="M45" s="342"/>
      <c r="N45" s="343"/>
      <c r="O45" s="341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3"/>
      <c r="AB45" s="151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52"/>
      <c r="AO45" s="11"/>
      <c r="AP45" s="14"/>
      <c r="AQ45" s="196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7"/>
      <c r="BP45" s="197"/>
      <c r="BQ45" s="197"/>
      <c r="BR45" s="197"/>
      <c r="BS45" s="197"/>
      <c r="BT45" s="197"/>
      <c r="BU45" s="197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8"/>
      <c r="CJ45" s="346"/>
      <c r="CK45" s="346"/>
      <c r="CL45" s="346"/>
      <c r="CM45" s="346"/>
      <c r="CN45" s="346"/>
      <c r="CO45" s="346"/>
      <c r="CP45" s="346"/>
      <c r="CQ45" s="346"/>
      <c r="CR45" s="346"/>
      <c r="CS45" s="347"/>
      <c r="CW45" s="46"/>
      <c r="CX45" s="46"/>
      <c r="CY45" s="46"/>
      <c r="CZ45" s="46"/>
      <c r="DA45" s="46"/>
      <c r="DB45" s="46"/>
      <c r="DC45" s="46"/>
    </row>
    <row r="46" spans="1:107" ht="6.75" customHeight="1">
      <c r="A46" s="11"/>
      <c r="B46" s="208" t="s">
        <v>68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10"/>
      <c r="O46" s="208" t="s">
        <v>67</v>
      </c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11" t="s">
        <v>64</v>
      </c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3"/>
      <c r="AO46" s="11"/>
      <c r="AP46" s="14"/>
      <c r="AQ46" s="190" t="str">
        <f>"（10％対象　"&amp;SUMIF($CG$10:$CI$39,10,$CJ$10:$CS$39)&amp;"円　消費税　"&amp;SUMIF($CG$10:$CI$39,10,$CJ$10:$CS$39)*0.1&amp;"円）　"</f>
        <v>（10％対象　11000000円　消費税　1100000円）　</v>
      </c>
      <c r="AR46" s="191"/>
      <c r="AS46" s="191"/>
      <c r="AT46" s="191"/>
      <c r="AU46" s="191"/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1"/>
      <c r="CE46" s="191"/>
      <c r="CF46" s="191"/>
      <c r="CG46" s="191"/>
      <c r="CH46" s="191"/>
      <c r="CI46" s="192"/>
      <c r="CJ46" s="346">
        <f>SUMIF($CG$10:$CI$39,10,$CJ$10:$CS$39)*1.1</f>
        <v>12100000.000000002</v>
      </c>
      <c r="CK46" s="346"/>
      <c r="CL46" s="346"/>
      <c r="CM46" s="346"/>
      <c r="CN46" s="346"/>
      <c r="CO46" s="346"/>
      <c r="CP46" s="346"/>
      <c r="CQ46" s="346"/>
      <c r="CR46" s="346"/>
      <c r="CS46" s="347"/>
      <c r="CW46" s="46"/>
      <c r="CX46" s="46"/>
      <c r="CY46" s="46"/>
      <c r="CZ46" s="46"/>
      <c r="DA46" s="46"/>
      <c r="DB46" s="46"/>
      <c r="DC46" s="46"/>
    </row>
    <row r="47" spans="1:107" ht="6.75" customHeight="1">
      <c r="A47" s="11"/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10"/>
      <c r="O47" s="208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14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15"/>
      <c r="AO47" s="11"/>
      <c r="AP47" s="14"/>
      <c r="AQ47" s="193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4"/>
      <c r="BP47" s="194"/>
      <c r="BQ47" s="194"/>
      <c r="BR47" s="194"/>
      <c r="BS47" s="194"/>
      <c r="BT47" s="194"/>
      <c r="BU47" s="194"/>
      <c r="BV47" s="194"/>
      <c r="BW47" s="194"/>
      <c r="BX47" s="194"/>
      <c r="BY47" s="194"/>
      <c r="BZ47" s="194"/>
      <c r="CA47" s="194"/>
      <c r="CB47" s="194"/>
      <c r="CC47" s="194"/>
      <c r="CD47" s="194"/>
      <c r="CE47" s="194"/>
      <c r="CF47" s="194"/>
      <c r="CG47" s="194"/>
      <c r="CH47" s="194"/>
      <c r="CI47" s="195"/>
      <c r="CJ47" s="346"/>
      <c r="CK47" s="346"/>
      <c r="CL47" s="346"/>
      <c r="CM47" s="346"/>
      <c r="CN47" s="346"/>
      <c r="CO47" s="346"/>
      <c r="CP47" s="346"/>
      <c r="CQ47" s="346"/>
      <c r="CR47" s="346"/>
      <c r="CS47" s="347"/>
      <c r="CW47" s="45"/>
      <c r="CX47" s="45"/>
      <c r="CY47" s="45"/>
      <c r="CZ47" s="45"/>
      <c r="DA47" s="45"/>
      <c r="DB47" s="45"/>
      <c r="DC47" s="45"/>
    </row>
    <row r="48" spans="1:107" ht="6.75" customHeight="1">
      <c r="A48" s="11"/>
      <c r="B48" s="113">
        <f>CJ52</f>
        <v>12616000.000000002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5"/>
      <c r="O48" s="338">
        <v>5500000</v>
      </c>
      <c r="P48" s="348"/>
      <c r="Q48" s="348"/>
      <c r="R48" s="348"/>
      <c r="S48" s="348"/>
      <c r="T48" s="348"/>
      <c r="U48" s="348"/>
      <c r="V48" s="348"/>
      <c r="W48" s="348"/>
      <c r="X48" s="348"/>
      <c r="Y48" s="348"/>
      <c r="Z48" s="348"/>
      <c r="AA48" s="339"/>
      <c r="AB48" s="120">
        <f>B48-O48</f>
        <v>7116000.0000000019</v>
      </c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21"/>
      <c r="AO48" s="11"/>
      <c r="AP48" s="14"/>
      <c r="AQ48" s="196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  <c r="BR48" s="197"/>
      <c r="BS48" s="197"/>
      <c r="BT48" s="197"/>
      <c r="BU48" s="197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8"/>
      <c r="CJ48" s="346"/>
      <c r="CK48" s="346"/>
      <c r="CL48" s="346"/>
      <c r="CM48" s="346"/>
      <c r="CN48" s="346"/>
      <c r="CO48" s="346"/>
      <c r="CP48" s="346"/>
      <c r="CQ48" s="346"/>
      <c r="CR48" s="346"/>
      <c r="CS48" s="347"/>
      <c r="CW48" s="45"/>
      <c r="CX48" s="45"/>
      <c r="CY48" s="45"/>
      <c r="CZ48" s="45"/>
      <c r="DA48" s="45"/>
      <c r="DB48" s="45"/>
      <c r="DC48" s="45"/>
    </row>
    <row r="49" spans="1:97" ht="6.75" customHeight="1" thickBot="1">
      <c r="A49" s="11"/>
      <c r="B49" s="116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8"/>
      <c r="O49" s="341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122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4"/>
      <c r="AO49" s="11"/>
      <c r="AP49" s="14"/>
      <c r="AQ49" s="190" t="str">
        <f>"（非不課税対象　"&amp;SUMIF($CG$10:$CI$39,"非",$CJ$10:$CS$39)+SUMIF($CG$10:$CI$39,"不",$CJ$10:$CS$39)&amp;"円　消費税　"&amp;(SUMIF($CG$10:$CI$39,"不",$CJ$10:$CS$39)+SUMIF($CG$10:$CI$39,"不",$CJ$10:$CS$39))*0&amp;"円）　"</f>
        <v>（非不課税対象　300000円　消費税　0円）　</v>
      </c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1"/>
      <c r="BP49" s="191"/>
      <c r="BQ49" s="191"/>
      <c r="BR49" s="191"/>
      <c r="BS49" s="191"/>
      <c r="BT49" s="191"/>
      <c r="BU49" s="191"/>
      <c r="BV49" s="191"/>
      <c r="BW49" s="191"/>
      <c r="BX49" s="191"/>
      <c r="BY49" s="191"/>
      <c r="BZ49" s="191"/>
      <c r="CA49" s="191"/>
      <c r="CB49" s="191"/>
      <c r="CC49" s="191"/>
      <c r="CD49" s="191"/>
      <c r="CE49" s="191"/>
      <c r="CF49" s="191"/>
      <c r="CG49" s="191"/>
      <c r="CH49" s="191"/>
      <c r="CI49" s="192"/>
      <c r="CJ49" s="346">
        <f>SUMIF($CG$10:$CI$39,"非",$CJ$10:$CS$39)+SUMIF($CG$10:$CI$39,"不",$CJ$10:$CS$39)*1</f>
        <v>300000</v>
      </c>
      <c r="CK49" s="346"/>
      <c r="CL49" s="346"/>
      <c r="CM49" s="346"/>
      <c r="CN49" s="346"/>
      <c r="CO49" s="346"/>
      <c r="CP49" s="346"/>
      <c r="CQ49" s="346"/>
      <c r="CR49" s="346"/>
      <c r="CS49" s="347"/>
    </row>
    <row r="50" spans="1:97" ht="6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4"/>
      <c r="AQ50" s="193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4"/>
      <c r="BP50" s="194"/>
      <c r="BQ50" s="194"/>
      <c r="BR50" s="194"/>
      <c r="BS50" s="194"/>
      <c r="BT50" s="194"/>
      <c r="BU50" s="194"/>
      <c r="BV50" s="194"/>
      <c r="BW50" s="194"/>
      <c r="BX50" s="194"/>
      <c r="BY50" s="194"/>
      <c r="BZ50" s="194"/>
      <c r="CA50" s="194"/>
      <c r="CB50" s="194"/>
      <c r="CC50" s="194"/>
      <c r="CD50" s="194"/>
      <c r="CE50" s="194"/>
      <c r="CF50" s="194"/>
      <c r="CG50" s="194"/>
      <c r="CH50" s="194"/>
      <c r="CI50" s="195"/>
      <c r="CJ50" s="346"/>
      <c r="CK50" s="346"/>
      <c r="CL50" s="346"/>
      <c r="CM50" s="346"/>
      <c r="CN50" s="346"/>
      <c r="CO50" s="346"/>
      <c r="CP50" s="346"/>
      <c r="CQ50" s="346"/>
      <c r="CR50" s="346"/>
      <c r="CS50" s="347"/>
    </row>
    <row r="51" spans="1:97" ht="6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4"/>
      <c r="AQ51" s="196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7"/>
      <c r="BR51" s="197"/>
      <c r="BS51" s="197"/>
      <c r="BT51" s="197"/>
      <c r="BU51" s="197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8"/>
      <c r="CJ51" s="346"/>
      <c r="CK51" s="346"/>
      <c r="CL51" s="346"/>
      <c r="CM51" s="346"/>
      <c r="CN51" s="346"/>
      <c r="CO51" s="346"/>
      <c r="CP51" s="346"/>
      <c r="CQ51" s="346"/>
      <c r="CR51" s="346"/>
      <c r="CS51" s="347"/>
    </row>
    <row r="52" spans="1:97" ht="6.75" customHeight="1">
      <c r="A52" s="11"/>
      <c r="B52" s="47" t="s">
        <v>34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11"/>
      <c r="AP52" s="14"/>
      <c r="AQ52" s="169" t="s">
        <v>100</v>
      </c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1"/>
      <c r="CC52" s="178" t="s">
        <v>99</v>
      </c>
      <c r="CD52" s="178"/>
      <c r="CE52" s="178"/>
      <c r="CF52" s="178"/>
      <c r="CG52" s="178"/>
      <c r="CH52" s="178"/>
      <c r="CI52" s="178"/>
      <c r="CJ52" s="334">
        <f>SUM(CJ43:CS51)</f>
        <v>12616000.000000002</v>
      </c>
      <c r="CK52" s="334"/>
      <c r="CL52" s="334"/>
      <c r="CM52" s="334"/>
      <c r="CN52" s="334"/>
      <c r="CO52" s="334"/>
      <c r="CP52" s="334"/>
      <c r="CQ52" s="334"/>
      <c r="CR52" s="334"/>
      <c r="CS52" s="335"/>
    </row>
    <row r="53" spans="1:97" ht="6.75" customHeight="1">
      <c r="A53" s="11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11"/>
      <c r="AP53" s="14"/>
      <c r="AQ53" s="172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3"/>
      <c r="BP53" s="173"/>
      <c r="BQ53" s="173"/>
      <c r="BR53" s="173"/>
      <c r="BS53" s="173"/>
      <c r="BT53" s="173"/>
      <c r="BU53" s="173"/>
      <c r="BV53" s="173"/>
      <c r="BW53" s="173"/>
      <c r="BX53" s="173"/>
      <c r="BY53" s="173"/>
      <c r="BZ53" s="173"/>
      <c r="CA53" s="173"/>
      <c r="CB53" s="174"/>
      <c r="CC53" s="178"/>
      <c r="CD53" s="178"/>
      <c r="CE53" s="178"/>
      <c r="CF53" s="178"/>
      <c r="CG53" s="178"/>
      <c r="CH53" s="178"/>
      <c r="CI53" s="178"/>
      <c r="CJ53" s="334"/>
      <c r="CK53" s="334"/>
      <c r="CL53" s="334"/>
      <c r="CM53" s="334"/>
      <c r="CN53" s="334"/>
      <c r="CO53" s="334"/>
      <c r="CP53" s="334"/>
      <c r="CQ53" s="334"/>
      <c r="CR53" s="334"/>
      <c r="CS53" s="335"/>
    </row>
    <row r="54" spans="1:97" ht="6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4"/>
      <c r="AQ54" s="175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6"/>
      <c r="BP54" s="176"/>
      <c r="BQ54" s="176"/>
      <c r="BR54" s="176"/>
      <c r="BS54" s="176"/>
      <c r="BT54" s="176"/>
      <c r="BU54" s="176"/>
      <c r="BV54" s="176"/>
      <c r="BW54" s="176"/>
      <c r="BX54" s="176"/>
      <c r="BY54" s="176"/>
      <c r="BZ54" s="176"/>
      <c r="CA54" s="176"/>
      <c r="CB54" s="177"/>
      <c r="CC54" s="179"/>
      <c r="CD54" s="179"/>
      <c r="CE54" s="179"/>
      <c r="CF54" s="179"/>
      <c r="CG54" s="179"/>
      <c r="CH54" s="179"/>
      <c r="CI54" s="179"/>
      <c r="CJ54" s="336"/>
      <c r="CK54" s="336"/>
      <c r="CL54" s="336"/>
      <c r="CM54" s="336"/>
      <c r="CN54" s="336"/>
      <c r="CO54" s="336"/>
      <c r="CP54" s="336"/>
      <c r="CQ54" s="336"/>
      <c r="CR54" s="336"/>
      <c r="CS54" s="337"/>
    </row>
    <row r="55" spans="1:97" ht="6.75" customHeight="1">
      <c r="A55" s="11"/>
      <c r="B55" s="47" t="s">
        <v>73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</row>
    <row r="56" spans="1:97" ht="6.75" customHeight="1">
      <c r="A56" s="11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</row>
    <row r="57" spans="1:97" ht="6.75" customHeight="1">
      <c r="A57" s="11"/>
      <c r="B57" s="47" t="s">
        <v>60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</row>
    <row r="58" spans="1:97" ht="6.75" customHeight="1">
      <c r="A58" s="11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11"/>
      <c r="AP58" s="11"/>
      <c r="AQ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</row>
    <row r="59" spans="1:97" ht="6.75" customHeight="1">
      <c r="A59" s="11"/>
      <c r="AO59" s="11"/>
      <c r="AP59" s="11"/>
      <c r="AQ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</row>
    <row r="60" spans="1:97" ht="6.75" customHeight="1">
      <c r="A60" s="11"/>
      <c r="B60" s="47" t="s">
        <v>115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11"/>
      <c r="AP60" s="11"/>
      <c r="AQ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</row>
    <row r="61" spans="1:97" ht="6.75" customHeight="1">
      <c r="A61" s="11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11"/>
      <c r="AP61" s="11"/>
      <c r="AQ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</row>
    <row r="62" spans="1:97" ht="6.75" customHeight="1">
      <c r="A62" s="11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</row>
    <row r="63" spans="1:97" ht="6.75" customHeight="1">
      <c r="A63" s="11"/>
      <c r="B63" s="47" t="s">
        <v>132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</row>
    <row r="64" spans="1:97" ht="6.75" customHeight="1">
      <c r="A64" s="11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</row>
    <row r="65" spans="1:97" ht="6.75" customHeight="1">
      <c r="A65" s="11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</row>
    <row r="66" spans="1:97" ht="6.75" customHeight="1">
      <c r="A66" s="11"/>
      <c r="B66" s="47" t="s">
        <v>116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</row>
    <row r="67" spans="1:97" ht="6.75" customHeight="1">
      <c r="A67" s="11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</row>
    <row r="68" spans="1:97" ht="6.75" customHeight="1">
      <c r="A68" s="11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</row>
    <row r="69" spans="1:97" ht="6.75" customHeight="1">
      <c r="A69" s="11"/>
      <c r="B69" s="47" t="s">
        <v>117</v>
      </c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</row>
    <row r="70" spans="1:97" ht="6.75" customHeight="1">
      <c r="A70" s="11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</row>
    <row r="71" spans="1:97" ht="6.75" customHeight="1">
      <c r="A71" s="11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</row>
    <row r="72" spans="1:97" ht="6.75" customHeight="1">
      <c r="A72" s="11"/>
      <c r="B72" s="344" t="s">
        <v>118</v>
      </c>
      <c r="C72" s="344"/>
      <c r="D72" s="344"/>
      <c r="E72" s="344"/>
      <c r="F72" s="344"/>
      <c r="G72" s="344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344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  <c r="BI72" s="344"/>
      <c r="BJ72" s="344"/>
      <c r="BK72" s="344"/>
      <c r="BL72" s="344"/>
      <c r="BM72" s="344"/>
      <c r="BN72" s="344"/>
      <c r="BO72" s="344"/>
      <c r="BP72" s="344"/>
      <c r="BQ72" s="344"/>
      <c r="BR72" s="344"/>
      <c r="BS72" s="344"/>
      <c r="BT72" s="344"/>
      <c r="BU72" s="344"/>
      <c r="BV72" s="344"/>
      <c r="BW72" s="344"/>
      <c r="BX72" s="344"/>
      <c r="BY72" s="344"/>
      <c r="BZ72" s="344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</row>
    <row r="73" spans="1:97" ht="6.75" customHeight="1">
      <c r="A73" s="11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4"/>
      <c r="AA73" s="344"/>
      <c r="AB73" s="344"/>
      <c r="AC73" s="344"/>
      <c r="AD73" s="344"/>
      <c r="AE73" s="344"/>
      <c r="AF73" s="344"/>
      <c r="AG73" s="344"/>
      <c r="AH73" s="344"/>
      <c r="AI73" s="344"/>
      <c r="AJ73" s="344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  <c r="AZ73" s="344"/>
      <c r="BA73" s="344"/>
      <c r="BB73" s="344"/>
      <c r="BC73" s="344"/>
      <c r="BD73" s="344"/>
      <c r="BE73" s="344"/>
      <c r="BF73" s="344"/>
      <c r="BG73" s="344"/>
      <c r="BH73" s="344"/>
      <c r="BI73" s="344"/>
      <c r="BJ73" s="344"/>
      <c r="BK73" s="344"/>
      <c r="BL73" s="344"/>
      <c r="BM73" s="344"/>
      <c r="BN73" s="344"/>
      <c r="BO73" s="344"/>
      <c r="BP73" s="344"/>
      <c r="BQ73" s="344"/>
      <c r="BR73" s="344"/>
      <c r="BS73" s="344"/>
      <c r="BT73" s="344"/>
      <c r="BU73" s="344"/>
      <c r="BV73" s="344"/>
      <c r="BW73" s="344"/>
      <c r="BX73" s="344"/>
      <c r="BY73" s="344"/>
      <c r="BZ73" s="344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</row>
    <row r="74" spans="1:97" ht="6.75" customHeight="1">
      <c r="A74" s="11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</row>
    <row r="75" spans="1:97" ht="6.75" customHeight="1">
      <c r="A75" s="11"/>
      <c r="B75" s="47" t="s">
        <v>119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</row>
    <row r="76" spans="1:97" ht="6.75" customHeight="1">
      <c r="A76" s="11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</row>
    <row r="77" spans="1:97" ht="6.75" customHeight="1">
      <c r="A77" s="11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</row>
    <row r="78" spans="1:97" ht="6.75" customHeight="1">
      <c r="A78" s="11"/>
      <c r="B78" s="344" t="s">
        <v>120</v>
      </c>
      <c r="C78" s="344"/>
      <c r="D78" s="344"/>
      <c r="E78" s="344"/>
      <c r="F78" s="344"/>
      <c r="G78" s="344"/>
      <c r="H78" s="344"/>
      <c r="I78" s="344"/>
      <c r="J78" s="344"/>
      <c r="K78" s="344"/>
      <c r="L78" s="344"/>
      <c r="M78" s="344"/>
      <c r="N78" s="344"/>
      <c r="O78" s="344"/>
      <c r="P78" s="344"/>
      <c r="Q78" s="344"/>
      <c r="R78" s="344"/>
      <c r="S78" s="344"/>
      <c r="T78" s="344"/>
      <c r="U78" s="344"/>
      <c r="V78" s="344"/>
      <c r="W78" s="344"/>
      <c r="X78" s="344"/>
      <c r="Y78" s="344"/>
      <c r="Z78" s="344"/>
      <c r="AA78" s="344"/>
      <c r="AB78" s="344"/>
      <c r="AC78" s="344"/>
      <c r="AD78" s="344"/>
      <c r="AE78" s="344"/>
      <c r="AF78" s="344"/>
      <c r="AG78" s="344"/>
      <c r="AH78" s="344"/>
      <c r="AI78" s="344"/>
      <c r="AJ78" s="344"/>
      <c r="AK78" s="344"/>
      <c r="AL78" s="344"/>
      <c r="AM78" s="344"/>
      <c r="AN78" s="344"/>
      <c r="AO78" s="344"/>
      <c r="AP78" s="344"/>
      <c r="AQ78" s="344"/>
      <c r="AR78" s="344"/>
      <c r="AS78" s="344"/>
      <c r="AT78" s="344"/>
      <c r="AU78" s="344"/>
      <c r="AV78" s="344"/>
      <c r="AW78" s="344"/>
      <c r="AX78" s="344"/>
      <c r="AY78" s="344"/>
      <c r="AZ78" s="344"/>
      <c r="BA78" s="344"/>
      <c r="BB78" s="344"/>
      <c r="BC78" s="344"/>
      <c r="BD78" s="344"/>
      <c r="BE78" s="344"/>
      <c r="BF78" s="344"/>
      <c r="BG78" s="344"/>
      <c r="BH78" s="344"/>
      <c r="BI78" s="344"/>
      <c r="BJ78" s="344"/>
      <c r="BK78" s="344"/>
      <c r="BL78" s="344"/>
      <c r="BM78" s="344"/>
      <c r="BN78" s="344"/>
      <c r="BO78" s="344"/>
      <c r="BP78" s="344"/>
      <c r="BQ78" s="344"/>
      <c r="BR78" s="344"/>
      <c r="BS78" s="344"/>
      <c r="BT78" s="344"/>
      <c r="BU78" s="344"/>
      <c r="BV78" s="344"/>
      <c r="BW78" s="344"/>
      <c r="BX78" s="344"/>
      <c r="BY78" s="344"/>
      <c r="BZ78" s="344"/>
      <c r="CA78" s="344"/>
      <c r="CB78" s="344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</row>
    <row r="79" spans="1:97" ht="6.75" customHeight="1">
      <c r="A79" s="11"/>
      <c r="B79" s="344"/>
      <c r="C79" s="344"/>
      <c r="D79" s="344"/>
      <c r="E79" s="344"/>
      <c r="F79" s="344"/>
      <c r="G79" s="344"/>
      <c r="H79" s="344"/>
      <c r="I79" s="344"/>
      <c r="J79" s="344"/>
      <c r="K79" s="344"/>
      <c r="L79" s="344"/>
      <c r="M79" s="344"/>
      <c r="N79" s="344"/>
      <c r="O79" s="344"/>
      <c r="P79" s="344"/>
      <c r="Q79" s="344"/>
      <c r="R79" s="344"/>
      <c r="S79" s="344"/>
      <c r="T79" s="344"/>
      <c r="U79" s="344"/>
      <c r="V79" s="344"/>
      <c r="W79" s="344"/>
      <c r="X79" s="344"/>
      <c r="Y79" s="344"/>
      <c r="Z79" s="344"/>
      <c r="AA79" s="344"/>
      <c r="AB79" s="344"/>
      <c r="AC79" s="344"/>
      <c r="AD79" s="344"/>
      <c r="AE79" s="344"/>
      <c r="AF79" s="344"/>
      <c r="AG79" s="344"/>
      <c r="AH79" s="344"/>
      <c r="AI79" s="344"/>
      <c r="AJ79" s="344"/>
      <c r="AK79" s="344"/>
      <c r="AL79" s="344"/>
      <c r="AM79" s="344"/>
      <c r="AN79" s="344"/>
      <c r="AO79" s="344"/>
      <c r="AP79" s="344"/>
      <c r="AQ79" s="344"/>
      <c r="AR79" s="344"/>
      <c r="AS79" s="344"/>
      <c r="AT79" s="344"/>
      <c r="AU79" s="344"/>
      <c r="AV79" s="344"/>
      <c r="AW79" s="344"/>
      <c r="AX79" s="344"/>
      <c r="AY79" s="344"/>
      <c r="AZ79" s="344"/>
      <c r="BA79" s="344"/>
      <c r="BB79" s="344"/>
      <c r="BC79" s="344"/>
      <c r="BD79" s="344"/>
      <c r="BE79" s="344"/>
      <c r="BF79" s="344"/>
      <c r="BG79" s="344"/>
      <c r="BH79" s="344"/>
      <c r="BI79" s="344"/>
      <c r="BJ79" s="344"/>
      <c r="BK79" s="344"/>
      <c r="BL79" s="344"/>
      <c r="BM79" s="344"/>
      <c r="BN79" s="344"/>
      <c r="BO79" s="344"/>
      <c r="BP79" s="344"/>
      <c r="BQ79" s="344"/>
      <c r="BR79" s="344"/>
      <c r="BS79" s="344"/>
      <c r="BT79" s="344"/>
      <c r="BU79" s="344"/>
      <c r="BV79" s="344"/>
      <c r="BW79" s="344"/>
      <c r="BX79" s="344"/>
      <c r="BY79" s="344"/>
      <c r="BZ79" s="344"/>
      <c r="CA79" s="344"/>
      <c r="CB79" s="344"/>
      <c r="CC79" s="11"/>
      <c r="CS79" s="11"/>
    </row>
    <row r="80" spans="1:97" ht="6.75" customHeight="1">
      <c r="A80" s="11"/>
      <c r="B80" s="345" t="s">
        <v>87</v>
      </c>
      <c r="C80" s="345"/>
      <c r="D80" s="345"/>
      <c r="E80" s="345"/>
      <c r="F80" s="345"/>
      <c r="G80" s="345"/>
      <c r="H80" s="345"/>
      <c r="I80" s="345"/>
      <c r="J80" s="345"/>
      <c r="K80" s="345"/>
      <c r="L80" s="345"/>
      <c r="M80" s="345"/>
      <c r="N80" s="345"/>
      <c r="O80" s="345"/>
      <c r="P80" s="345"/>
      <c r="Q80" s="345"/>
      <c r="R80" s="345"/>
      <c r="S80" s="345"/>
      <c r="T80" s="345"/>
      <c r="U80" s="345"/>
      <c r="V80" s="345"/>
      <c r="W80" s="345"/>
      <c r="X80" s="345"/>
      <c r="Y80" s="345"/>
      <c r="Z80" s="345"/>
      <c r="AA80" s="345"/>
      <c r="AB80" s="345"/>
      <c r="AC80" s="345"/>
      <c r="AD80" s="345"/>
      <c r="AE80" s="345"/>
      <c r="AF80" s="345"/>
      <c r="AG80" s="345"/>
      <c r="AH80" s="345"/>
      <c r="AI80" s="345"/>
      <c r="AJ80" s="345"/>
      <c r="AK80" s="345"/>
      <c r="AL80" s="345"/>
      <c r="AM80" s="345"/>
      <c r="AN80" s="345"/>
      <c r="AO80" s="345"/>
      <c r="AP80" s="345"/>
      <c r="AQ80" s="345"/>
      <c r="AR80" s="345"/>
      <c r="AS80" s="345"/>
      <c r="AT80" s="345"/>
      <c r="AU80" s="345"/>
      <c r="AV80" s="345"/>
      <c r="AW80" s="345"/>
      <c r="AX80" s="345"/>
      <c r="AY80" s="345"/>
      <c r="AZ80" s="345"/>
      <c r="BA80" s="345"/>
      <c r="BB80" s="345"/>
      <c r="BC80" s="345"/>
      <c r="BD80" s="345"/>
      <c r="BE80" s="345"/>
      <c r="BF80" s="345"/>
      <c r="BG80" s="345"/>
      <c r="BH80" s="345"/>
      <c r="BI80" s="345"/>
      <c r="BJ80" s="345"/>
      <c r="BK80" s="345"/>
      <c r="BL80" s="345"/>
      <c r="BM80" s="345"/>
      <c r="BN80" s="345"/>
      <c r="BO80" s="345"/>
      <c r="BP80" s="345"/>
      <c r="BQ80" s="345"/>
      <c r="BR80" s="345"/>
      <c r="BS80" s="345"/>
      <c r="BT80" s="345"/>
      <c r="BU80" s="345"/>
      <c r="BV80" s="345"/>
      <c r="BW80" s="345"/>
      <c r="BX80" s="345"/>
      <c r="BY80" s="345"/>
      <c r="BZ80" s="345"/>
      <c r="CA80" s="345"/>
      <c r="CB80" s="345"/>
      <c r="CC80" s="11"/>
      <c r="CS80" s="11"/>
    </row>
    <row r="81" spans="1:97" ht="6.75" customHeight="1">
      <c r="A81" s="11"/>
      <c r="B81" s="345"/>
      <c r="C81" s="345"/>
      <c r="D81" s="345"/>
      <c r="E81" s="345"/>
      <c r="F81" s="345"/>
      <c r="G81" s="345"/>
      <c r="H81" s="345"/>
      <c r="I81" s="345"/>
      <c r="J81" s="345"/>
      <c r="K81" s="345"/>
      <c r="L81" s="345"/>
      <c r="M81" s="345"/>
      <c r="N81" s="345"/>
      <c r="O81" s="345"/>
      <c r="P81" s="345"/>
      <c r="Q81" s="345"/>
      <c r="R81" s="345"/>
      <c r="S81" s="345"/>
      <c r="T81" s="345"/>
      <c r="U81" s="345"/>
      <c r="V81" s="345"/>
      <c r="W81" s="345"/>
      <c r="X81" s="345"/>
      <c r="Y81" s="345"/>
      <c r="Z81" s="345"/>
      <c r="AA81" s="345"/>
      <c r="AB81" s="345"/>
      <c r="AC81" s="345"/>
      <c r="AD81" s="345"/>
      <c r="AE81" s="345"/>
      <c r="AF81" s="345"/>
      <c r="AG81" s="345"/>
      <c r="AH81" s="345"/>
      <c r="AI81" s="345"/>
      <c r="AJ81" s="345"/>
      <c r="AK81" s="345"/>
      <c r="AL81" s="345"/>
      <c r="AM81" s="345"/>
      <c r="AN81" s="345"/>
      <c r="AO81" s="345"/>
      <c r="AP81" s="345"/>
      <c r="AQ81" s="345"/>
      <c r="AR81" s="345"/>
      <c r="AS81" s="345"/>
      <c r="AT81" s="345"/>
      <c r="AU81" s="345"/>
      <c r="AV81" s="345"/>
      <c r="AW81" s="345"/>
      <c r="AX81" s="345"/>
      <c r="AY81" s="345"/>
      <c r="AZ81" s="345"/>
      <c r="BA81" s="345"/>
      <c r="BB81" s="345"/>
      <c r="BC81" s="345"/>
      <c r="BD81" s="345"/>
      <c r="BE81" s="345"/>
      <c r="BF81" s="345"/>
      <c r="BG81" s="345"/>
      <c r="BH81" s="345"/>
      <c r="BI81" s="345"/>
      <c r="BJ81" s="345"/>
      <c r="BK81" s="345"/>
      <c r="BL81" s="345"/>
      <c r="BM81" s="345"/>
      <c r="BN81" s="345"/>
      <c r="BO81" s="345"/>
      <c r="BP81" s="345"/>
      <c r="BQ81" s="345"/>
      <c r="BR81" s="345"/>
      <c r="BS81" s="345"/>
      <c r="BT81" s="345"/>
      <c r="BU81" s="345"/>
      <c r="BV81" s="345"/>
      <c r="BW81" s="345"/>
      <c r="BX81" s="345"/>
      <c r="BY81" s="345"/>
      <c r="BZ81" s="345"/>
      <c r="CA81" s="345"/>
      <c r="CB81" s="345"/>
      <c r="CC81" s="11"/>
      <c r="CS81" s="11"/>
    </row>
    <row r="82" spans="1:97" ht="6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S82" s="11"/>
    </row>
    <row r="83" spans="1:97" ht="6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</row>
    <row r="84" spans="1:97" ht="6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</row>
    <row r="85" spans="1:97" ht="6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</row>
    <row r="86" spans="1:97" ht="6.75" customHeight="1">
      <c r="A86" s="11"/>
      <c r="B86" s="333" t="s">
        <v>8</v>
      </c>
      <c r="C86" s="333"/>
      <c r="D86" s="333"/>
      <c r="E86" s="333"/>
      <c r="F86" s="333"/>
      <c r="G86" s="333"/>
      <c r="H86" s="333"/>
      <c r="I86" s="333"/>
      <c r="J86" s="333"/>
      <c r="K86" s="333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15"/>
      <c r="AP86" s="11"/>
      <c r="AQ86" s="305" t="s">
        <v>3</v>
      </c>
      <c r="AR86" s="305"/>
      <c r="AS86" s="305"/>
      <c r="AT86" s="305"/>
      <c r="AU86" s="305"/>
      <c r="AV86" s="305"/>
      <c r="AW86" s="305"/>
      <c r="AX86" s="305"/>
      <c r="AY86" s="305"/>
      <c r="AZ86" s="305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20"/>
      <c r="CH86" s="20"/>
      <c r="CI86" s="20"/>
      <c r="CJ86" s="11"/>
      <c r="CK86" s="11"/>
      <c r="CL86" s="11"/>
      <c r="CM86" s="11"/>
      <c r="CN86" s="325"/>
      <c r="CO86" s="149"/>
      <c r="CP86" s="149"/>
      <c r="CQ86" s="149"/>
      <c r="CR86" s="326"/>
      <c r="CS86" s="326"/>
    </row>
    <row r="87" spans="1:97" ht="6.75" customHeight="1">
      <c r="A87" s="11"/>
      <c r="B87" s="333"/>
      <c r="C87" s="333"/>
      <c r="D87" s="333"/>
      <c r="E87" s="333"/>
      <c r="F87" s="333"/>
      <c r="G87" s="333"/>
      <c r="H87" s="333"/>
      <c r="I87" s="333"/>
      <c r="J87" s="333"/>
      <c r="K87" s="333"/>
      <c r="L87" s="11"/>
      <c r="M87" s="11"/>
      <c r="N87" s="21"/>
      <c r="O87" s="21"/>
      <c r="P87" s="21"/>
      <c r="Q87" s="21"/>
      <c r="R87" s="21"/>
      <c r="S87" s="21"/>
      <c r="T87" s="21"/>
      <c r="U87" s="21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15"/>
      <c r="AP87" s="11"/>
      <c r="AQ87" s="305"/>
      <c r="AR87" s="305"/>
      <c r="AS87" s="305"/>
      <c r="AT87" s="305"/>
      <c r="AU87" s="305"/>
      <c r="AV87" s="305"/>
      <c r="AW87" s="305"/>
      <c r="AX87" s="305"/>
      <c r="AY87" s="305"/>
      <c r="AZ87" s="305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20"/>
      <c r="CH87" s="20"/>
      <c r="CI87" s="20"/>
      <c r="CJ87" s="11"/>
      <c r="CK87" s="11"/>
      <c r="CL87" s="11"/>
      <c r="CM87" s="11"/>
      <c r="CN87" s="149"/>
      <c r="CO87" s="149"/>
      <c r="CP87" s="149"/>
      <c r="CQ87" s="149"/>
      <c r="CR87" s="326"/>
      <c r="CS87" s="326"/>
    </row>
    <row r="88" spans="1:97" ht="6.75" customHeight="1">
      <c r="A88" s="11"/>
      <c r="B88" s="333"/>
      <c r="C88" s="333"/>
      <c r="D88" s="333"/>
      <c r="E88" s="333"/>
      <c r="F88" s="333"/>
      <c r="G88" s="333"/>
      <c r="H88" s="333"/>
      <c r="I88" s="333"/>
      <c r="J88" s="333"/>
      <c r="K88" s="333"/>
      <c r="L88" s="11"/>
      <c r="M88" s="11"/>
      <c r="N88" s="21"/>
      <c r="O88" s="21"/>
      <c r="P88" s="21"/>
      <c r="Q88" s="21"/>
      <c r="R88" s="21"/>
      <c r="S88" s="21"/>
      <c r="T88" s="21"/>
      <c r="U88" s="21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15"/>
      <c r="AP88" s="11"/>
      <c r="AQ88" s="305"/>
      <c r="AR88" s="305"/>
      <c r="AS88" s="305"/>
      <c r="AT88" s="305"/>
      <c r="AU88" s="305"/>
      <c r="AV88" s="305"/>
      <c r="AW88" s="305"/>
      <c r="AX88" s="305"/>
      <c r="AY88" s="305"/>
      <c r="AZ88" s="305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20"/>
      <c r="CH88" s="20"/>
      <c r="CI88" s="20"/>
      <c r="CJ88" s="11"/>
      <c r="CK88" s="11"/>
      <c r="CL88" s="11"/>
      <c r="CM88" s="11"/>
      <c r="CN88" s="149"/>
      <c r="CO88" s="149"/>
      <c r="CP88" s="149"/>
      <c r="CQ88" s="149"/>
      <c r="CR88" s="326"/>
      <c r="CS88" s="326"/>
    </row>
    <row r="89" spans="1:97" ht="6.75" customHeight="1">
      <c r="A89" s="11"/>
      <c r="B89" s="11"/>
      <c r="C89" s="11"/>
      <c r="D89" s="11"/>
      <c r="E89" s="11"/>
      <c r="F89" s="11"/>
      <c r="G89" s="11"/>
      <c r="H89" s="11"/>
      <c r="I89" s="11"/>
      <c r="J89" s="286" t="s">
        <v>58</v>
      </c>
      <c r="K89" s="286"/>
      <c r="L89" s="286"/>
      <c r="M89" s="286"/>
      <c r="N89" s="327">
        <f>N5</f>
        <v>5</v>
      </c>
      <c r="O89" s="327"/>
      <c r="P89" s="327"/>
      <c r="Q89" s="286" t="s">
        <v>9</v>
      </c>
      <c r="R89" s="286"/>
      <c r="S89" s="327">
        <f>S5</f>
        <v>8</v>
      </c>
      <c r="T89" s="327"/>
      <c r="U89" s="327"/>
      <c r="V89" s="286" t="s">
        <v>10</v>
      </c>
      <c r="W89" s="286"/>
      <c r="X89" s="73" t="s">
        <v>31</v>
      </c>
      <c r="Y89" s="73"/>
      <c r="Z89" s="73"/>
      <c r="AA89" s="73"/>
      <c r="AB89" s="73"/>
      <c r="AC89" s="73"/>
      <c r="AD89" s="73"/>
      <c r="AE89" s="73"/>
      <c r="AF89" s="73"/>
      <c r="AG89" s="73"/>
      <c r="AH89" s="11"/>
      <c r="AI89" s="11"/>
      <c r="AJ89" s="11"/>
      <c r="AK89" s="11"/>
      <c r="AL89" s="11"/>
      <c r="AM89" s="11"/>
      <c r="AN89" s="11"/>
      <c r="AO89" s="11"/>
      <c r="AP89" s="14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20"/>
    </row>
    <row r="90" spans="1:97" ht="6.75" customHeight="1">
      <c r="A90" s="11"/>
      <c r="B90" s="11"/>
      <c r="C90" s="11"/>
      <c r="D90" s="11"/>
      <c r="E90" s="11"/>
      <c r="F90" s="11"/>
      <c r="G90" s="11"/>
      <c r="H90" s="11"/>
      <c r="I90" s="11"/>
      <c r="J90" s="286"/>
      <c r="K90" s="286"/>
      <c r="L90" s="286"/>
      <c r="M90" s="286"/>
      <c r="N90" s="327"/>
      <c r="O90" s="327"/>
      <c r="P90" s="327"/>
      <c r="Q90" s="286"/>
      <c r="R90" s="286"/>
      <c r="S90" s="327"/>
      <c r="T90" s="327"/>
      <c r="U90" s="327"/>
      <c r="V90" s="286"/>
      <c r="W90" s="286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11"/>
      <c r="AI90" s="11"/>
      <c r="AJ90" s="11"/>
      <c r="AK90" s="11"/>
      <c r="AL90" s="11"/>
      <c r="AM90" s="11"/>
      <c r="AN90" s="11"/>
      <c r="AO90" s="11"/>
      <c r="AP90" s="14"/>
      <c r="AQ90" s="125" t="s">
        <v>30</v>
      </c>
      <c r="AR90" s="126"/>
      <c r="AS90" s="126"/>
      <c r="AT90" s="328"/>
      <c r="AU90" s="427" t="s">
        <v>135</v>
      </c>
      <c r="AV90" s="126"/>
      <c r="AW90" s="126"/>
      <c r="AX90" s="126"/>
      <c r="AY90" s="126"/>
      <c r="AZ90" s="126"/>
      <c r="BA90" s="126"/>
      <c r="BB90" s="126"/>
      <c r="BC90" s="126"/>
      <c r="BD90" s="126"/>
      <c r="BE90" s="126"/>
      <c r="BF90" s="126"/>
      <c r="BG90" s="126"/>
      <c r="BH90" s="126"/>
      <c r="BI90" s="126"/>
      <c r="BJ90" s="126"/>
      <c r="BK90" s="126"/>
      <c r="BL90" s="126"/>
      <c r="BM90" s="126"/>
      <c r="BN90" s="126"/>
      <c r="BO90" s="126"/>
      <c r="BP90" s="316" t="s">
        <v>88</v>
      </c>
      <c r="BQ90" s="317"/>
      <c r="BR90" s="317"/>
      <c r="BS90" s="317"/>
      <c r="BT90" s="317"/>
      <c r="BU90" s="317"/>
      <c r="BV90" s="317"/>
      <c r="BW90" s="317"/>
      <c r="BX90" s="317"/>
      <c r="BY90" s="430"/>
      <c r="BZ90" s="427" t="s">
        <v>92</v>
      </c>
      <c r="CA90" s="126"/>
      <c r="CB90" s="126"/>
      <c r="CC90" s="126"/>
      <c r="CD90" s="126"/>
      <c r="CE90" s="126"/>
      <c r="CF90" s="328"/>
      <c r="CG90" s="126" t="s">
        <v>94</v>
      </c>
      <c r="CH90" s="126"/>
      <c r="CI90" s="328"/>
      <c r="CJ90" s="316" t="s">
        <v>4</v>
      </c>
      <c r="CK90" s="317"/>
      <c r="CL90" s="317"/>
      <c r="CM90" s="317"/>
      <c r="CN90" s="317"/>
      <c r="CO90" s="317"/>
      <c r="CP90" s="317"/>
      <c r="CQ90" s="317"/>
      <c r="CR90" s="317"/>
      <c r="CS90" s="318"/>
    </row>
    <row r="91" spans="1:97" ht="6.75" customHeight="1">
      <c r="A91" s="11"/>
      <c r="B91" s="11"/>
      <c r="C91" s="11"/>
      <c r="D91" s="11"/>
      <c r="E91" s="11"/>
      <c r="F91" s="11"/>
      <c r="G91" s="11"/>
      <c r="H91" s="11"/>
      <c r="I91" s="11"/>
      <c r="J91" s="286"/>
      <c r="K91" s="286"/>
      <c r="L91" s="286"/>
      <c r="M91" s="286"/>
      <c r="N91" s="327"/>
      <c r="O91" s="327"/>
      <c r="P91" s="327"/>
      <c r="Q91" s="286"/>
      <c r="R91" s="286"/>
      <c r="S91" s="327"/>
      <c r="T91" s="327"/>
      <c r="U91" s="327"/>
      <c r="V91" s="286"/>
      <c r="W91" s="286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11"/>
      <c r="AI91" s="11"/>
      <c r="AJ91" s="11"/>
      <c r="AK91" s="11"/>
      <c r="AL91" s="11"/>
      <c r="AM91" s="11"/>
      <c r="AN91" s="11"/>
      <c r="AO91" s="11"/>
      <c r="AP91" s="14"/>
      <c r="AQ91" s="127"/>
      <c r="AR91" s="128"/>
      <c r="AS91" s="128"/>
      <c r="AT91" s="329"/>
      <c r="AU91" s="428"/>
      <c r="AV91" s="128"/>
      <c r="AW91" s="128"/>
      <c r="AX91" s="128"/>
      <c r="AY91" s="128"/>
      <c r="AZ91" s="128"/>
      <c r="BA91" s="128"/>
      <c r="BB91" s="128"/>
      <c r="BC91" s="128"/>
      <c r="BD91" s="128"/>
      <c r="BE91" s="128"/>
      <c r="BF91" s="128"/>
      <c r="BG91" s="128"/>
      <c r="BH91" s="128"/>
      <c r="BI91" s="128"/>
      <c r="BJ91" s="128"/>
      <c r="BK91" s="128"/>
      <c r="BL91" s="128"/>
      <c r="BM91" s="128"/>
      <c r="BN91" s="128"/>
      <c r="BO91" s="128"/>
      <c r="BP91" s="319"/>
      <c r="BQ91" s="320"/>
      <c r="BR91" s="320"/>
      <c r="BS91" s="320"/>
      <c r="BT91" s="320"/>
      <c r="BU91" s="320"/>
      <c r="BV91" s="320"/>
      <c r="BW91" s="320"/>
      <c r="BX91" s="320"/>
      <c r="BY91" s="431"/>
      <c r="BZ91" s="428"/>
      <c r="CA91" s="128"/>
      <c r="CB91" s="128"/>
      <c r="CC91" s="128"/>
      <c r="CD91" s="128"/>
      <c r="CE91" s="128"/>
      <c r="CF91" s="329"/>
      <c r="CG91" s="128"/>
      <c r="CH91" s="128"/>
      <c r="CI91" s="329"/>
      <c r="CJ91" s="319"/>
      <c r="CK91" s="320"/>
      <c r="CL91" s="320"/>
      <c r="CM91" s="320"/>
      <c r="CN91" s="320"/>
      <c r="CO91" s="320"/>
      <c r="CP91" s="320"/>
      <c r="CQ91" s="320"/>
      <c r="CR91" s="320"/>
      <c r="CS91" s="321"/>
    </row>
    <row r="92" spans="1:97" ht="6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4"/>
      <c r="AQ92" s="127"/>
      <c r="AR92" s="128"/>
      <c r="AS92" s="128"/>
      <c r="AT92" s="329"/>
      <c r="AU92" s="4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8"/>
      <c r="BK92" s="128"/>
      <c r="BL92" s="128"/>
      <c r="BM92" s="128"/>
      <c r="BN92" s="128"/>
      <c r="BO92" s="128"/>
      <c r="BP92" s="319"/>
      <c r="BQ92" s="320"/>
      <c r="BR92" s="320"/>
      <c r="BS92" s="320"/>
      <c r="BT92" s="320"/>
      <c r="BU92" s="320"/>
      <c r="BV92" s="320"/>
      <c r="BW92" s="320"/>
      <c r="BX92" s="320"/>
      <c r="BY92" s="431"/>
      <c r="BZ92" s="428"/>
      <c r="CA92" s="128"/>
      <c r="CB92" s="128"/>
      <c r="CC92" s="128"/>
      <c r="CD92" s="128"/>
      <c r="CE92" s="128"/>
      <c r="CF92" s="329"/>
      <c r="CG92" s="128"/>
      <c r="CH92" s="128"/>
      <c r="CI92" s="329"/>
      <c r="CJ92" s="319"/>
      <c r="CK92" s="320"/>
      <c r="CL92" s="320"/>
      <c r="CM92" s="320"/>
      <c r="CN92" s="320"/>
      <c r="CO92" s="320"/>
      <c r="CP92" s="320"/>
      <c r="CQ92" s="320"/>
      <c r="CR92" s="320"/>
      <c r="CS92" s="321"/>
    </row>
    <row r="93" spans="1:97" ht="6.75" customHeight="1">
      <c r="A93" s="11"/>
      <c r="B93" s="305" t="s">
        <v>11</v>
      </c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306"/>
      <c r="P93" s="306"/>
      <c r="Q93" s="306"/>
      <c r="R93" s="306"/>
      <c r="S93" s="307" t="str">
        <f>S9</f>
        <v>金子 太郎</v>
      </c>
      <c r="T93" s="308"/>
      <c r="U93" s="308"/>
      <c r="V93" s="308"/>
      <c r="W93" s="308"/>
      <c r="X93" s="308"/>
      <c r="Y93" s="308"/>
      <c r="Z93" s="308"/>
      <c r="AA93" s="308"/>
      <c r="AB93" s="308"/>
      <c r="AC93" s="308"/>
      <c r="AD93" s="308"/>
      <c r="AE93" s="308"/>
      <c r="AF93" s="308"/>
      <c r="AG93" s="308"/>
      <c r="AH93" s="309"/>
      <c r="AI93" s="286" t="s">
        <v>48</v>
      </c>
      <c r="AJ93" s="286"/>
      <c r="AK93" s="286"/>
      <c r="AL93" s="286"/>
      <c r="AM93" s="286"/>
      <c r="AN93" s="286"/>
      <c r="AO93" s="11"/>
      <c r="AP93" s="14"/>
      <c r="AQ93" s="330"/>
      <c r="AR93" s="331"/>
      <c r="AS93" s="331"/>
      <c r="AT93" s="332"/>
      <c r="AU93" s="429"/>
      <c r="AV93" s="331"/>
      <c r="AW93" s="331"/>
      <c r="AX93" s="331"/>
      <c r="AY93" s="331"/>
      <c r="AZ93" s="331"/>
      <c r="BA93" s="331"/>
      <c r="BB93" s="331"/>
      <c r="BC93" s="331"/>
      <c r="BD93" s="331"/>
      <c r="BE93" s="331"/>
      <c r="BF93" s="331"/>
      <c r="BG93" s="331"/>
      <c r="BH93" s="331"/>
      <c r="BI93" s="331"/>
      <c r="BJ93" s="331"/>
      <c r="BK93" s="331"/>
      <c r="BL93" s="331"/>
      <c r="BM93" s="331"/>
      <c r="BN93" s="331"/>
      <c r="BO93" s="331"/>
      <c r="BP93" s="322"/>
      <c r="BQ93" s="323"/>
      <c r="BR93" s="323"/>
      <c r="BS93" s="323"/>
      <c r="BT93" s="323"/>
      <c r="BU93" s="323"/>
      <c r="BV93" s="323"/>
      <c r="BW93" s="323"/>
      <c r="BX93" s="323"/>
      <c r="BY93" s="432"/>
      <c r="BZ93" s="429"/>
      <c r="CA93" s="331"/>
      <c r="CB93" s="331"/>
      <c r="CC93" s="331"/>
      <c r="CD93" s="331"/>
      <c r="CE93" s="331"/>
      <c r="CF93" s="332"/>
      <c r="CG93" s="331"/>
      <c r="CH93" s="331"/>
      <c r="CI93" s="332"/>
      <c r="CJ93" s="322"/>
      <c r="CK93" s="323"/>
      <c r="CL93" s="323"/>
      <c r="CM93" s="323"/>
      <c r="CN93" s="323"/>
      <c r="CO93" s="323"/>
      <c r="CP93" s="323"/>
      <c r="CQ93" s="323"/>
      <c r="CR93" s="323"/>
      <c r="CS93" s="324"/>
    </row>
    <row r="94" spans="1:97" ht="6.75" customHeight="1">
      <c r="A94" s="11"/>
      <c r="B94" s="306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306"/>
      <c r="P94" s="306"/>
      <c r="Q94" s="306"/>
      <c r="R94" s="306"/>
      <c r="S94" s="310"/>
      <c r="T94" s="311"/>
      <c r="U94" s="311"/>
      <c r="V94" s="311"/>
      <c r="W94" s="311"/>
      <c r="X94" s="311"/>
      <c r="Y94" s="311"/>
      <c r="Z94" s="311"/>
      <c r="AA94" s="311"/>
      <c r="AB94" s="311"/>
      <c r="AC94" s="311"/>
      <c r="AD94" s="311"/>
      <c r="AE94" s="311"/>
      <c r="AF94" s="311"/>
      <c r="AG94" s="311"/>
      <c r="AH94" s="312"/>
      <c r="AI94" s="286"/>
      <c r="AJ94" s="286"/>
      <c r="AK94" s="286"/>
      <c r="AL94" s="286"/>
      <c r="AM94" s="286"/>
      <c r="AN94" s="286"/>
      <c r="AO94" s="11"/>
      <c r="AP94" s="14"/>
      <c r="AQ94" s="253">
        <f>AQ10</f>
        <v>45046</v>
      </c>
      <c r="AR94" s="254"/>
      <c r="AS94" s="254"/>
      <c r="AT94" s="255"/>
      <c r="AU94" s="267" t="str">
        <f>AU10</f>
        <v>工事代</v>
      </c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  <c r="BI94" s="70"/>
      <c r="BJ94" s="70"/>
      <c r="BK94" s="70"/>
      <c r="BL94" s="70"/>
      <c r="BM94" s="70"/>
      <c r="BN94" s="70"/>
      <c r="BO94" s="70"/>
      <c r="BP94" s="180">
        <f>BP10</f>
        <v>9500000</v>
      </c>
      <c r="BQ94" s="181"/>
      <c r="BR94" s="181"/>
      <c r="BS94" s="181"/>
      <c r="BT94" s="181"/>
      <c r="BU94" s="181"/>
      <c r="BV94" s="181"/>
      <c r="BW94" s="181"/>
      <c r="BX94" s="181"/>
      <c r="BY94" s="290"/>
      <c r="BZ94" s="293">
        <f>BZ10</f>
        <v>1</v>
      </c>
      <c r="CA94" s="294"/>
      <c r="CB94" s="294"/>
      <c r="CC94" s="294"/>
      <c r="CD94" s="294"/>
      <c r="CE94" s="294"/>
      <c r="CF94" s="295"/>
      <c r="CG94" s="284">
        <f>CG10</f>
        <v>10</v>
      </c>
      <c r="CH94" s="284"/>
      <c r="CI94" s="285"/>
      <c r="CJ94" s="180">
        <f>CJ10</f>
        <v>9500000</v>
      </c>
      <c r="CK94" s="181"/>
      <c r="CL94" s="181"/>
      <c r="CM94" s="181"/>
      <c r="CN94" s="181"/>
      <c r="CO94" s="181"/>
      <c r="CP94" s="181"/>
      <c r="CQ94" s="181"/>
      <c r="CR94" s="181"/>
      <c r="CS94" s="182"/>
    </row>
    <row r="95" spans="1:97" ht="6.75" customHeight="1">
      <c r="A95" s="11"/>
      <c r="B95" s="306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306"/>
      <c r="P95" s="306"/>
      <c r="Q95" s="306"/>
      <c r="R95" s="306"/>
      <c r="S95" s="313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314"/>
      <c r="AH95" s="315"/>
      <c r="AI95" s="286"/>
      <c r="AJ95" s="286"/>
      <c r="AK95" s="286"/>
      <c r="AL95" s="286"/>
      <c r="AM95" s="286"/>
      <c r="AN95" s="286"/>
      <c r="AO95" s="11"/>
      <c r="AP95" s="14"/>
      <c r="AQ95" s="256"/>
      <c r="AR95" s="257"/>
      <c r="AS95" s="257"/>
      <c r="AT95" s="258"/>
      <c r="AU95" s="111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183"/>
      <c r="BQ95" s="184"/>
      <c r="BR95" s="184"/>
      <c r="BS95" s="184"/>
      <c r="BT95" s="184"/>
      <c r="BU95" s="184"/>
      <c r="BV95" s="184"/>
      <c r="BW95" s="184"/>
      <c r="BX95" s="184"/>
      <c r="BY95" s="291"/>
      <c r="BZ95" s="296"/>
      <c r="CA95" s="297"/>
      <c r="CB95" s="297"/>
      <c r="CC95" s="297"/>
      <c r="CD95" s="297"/>
      <c r="CE95" s="297"/>
      <c r="CF95" s="298"/>
      <c r="CG95" s="286"/>
      <c r="CH95" s="286"/>
      <c r="CI95" s="287"/>
      <c r="CJ95" s="183"/>
      <c r="CK95" s="184"/>
      <c r="CL95" s="184"/>
      <c r="CM95" s="184"/>
      <c r="CN95" s="184"/>
      <c r="CO95" s="184"/>
      <c r="CP95" s="184"/>
      <c r="CQ95" s="184"/>
      <c r="CR95" s="184"/>
      <c r="CS95" s="185"/>
    </row>
    <row r="96" spans="1:97" ht="6.75" customHeight="1">
      <c r="A96" s="11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4"/>
      <c r="AQ96" s="259"/>
      <c r="AR96" s="260"/>
      <c r="AS96" s="260"/>
      <c r="AT96" s="261"/>
      <c r="AU96" s="268"/>
      <c r="AV96" s="269"/>
      <c r="AW96" s="269"/>
      <c r="AX96" s="269"/>
      <c r="AY96" s="269"/>
      <c r="AZ96" s="269"/>
      <c r="BA96" s="269"/>
      <c r="BB96" s="269"/>
      <c r="BC96" s="269"/>
      <c r="BD96" s="269"/>
      <c r="BE96" s="269"/>
      <c r="BF96" s="269"/>
      <c r="BG96" s="269"/>
      <c r="BH96" s="269"/>
      <c r="BI96" s="269"/>
      <c r="BJ96" s="269"/>
      <c r="BK96" s="269"/>
      <c r="BL96" s="269"/>
      <c r="BM96" s="269"/>
      <c r="BN96" s="269"/>
      <c r="BO96" s="269"/>
      <c r="BP96" s="216"/>
      <c r="BQ96" s="217"/>
      <c r="BR96" s="217"/>
      <c r="BS96" s="217"/>
      <c r="BT96" s="217"/>
      <c r="BU96" s="217"/>
      <c r="BV96" s="217"/>
      <c r="BW96" s="217"/>
      <c r="BX96" s="217"/>
      <c r="BY96" s="292"/>
      <c r="BZ96" s="299"/>
      <c r="CA96" s="300"/>
      <c r="CB96" s="300"/>
      <c r="CC96" s="300"/>
      <c r="CD96" s="300"/>
      <c r="CE96" s="300"/>
      <c r="CF96" s="301"/>
      <c r="CG96" s="288"/>
      <c r="CH96" s="288"/>
      <c r="CI96" s="289"/>
      <c r="CJ96" s="216"/>
      <c r="CK96" s="217"/>
      <c r="CL96" s="217"/>
      <c r="CM96" s="217"/>
      <c r="CN96" s="217"/>
      <c r="CO96" s="217"/>
      <c r="CP96" s="217"/>
      <c r="CQ96" s="217"/>
      <c r="CR96" s="217"/>
      <c r="CS96" s="218"/>
    </row>
    <row r="97" spans="1:97" ht="6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4"/>
      <c r="AQ97" s="253">
        <f t="shared" ref="AQ97" si="9">AQ13</f>
        <v>45046</v>
      </c>
      <c r="AR97" s="254"/>
      <c r="AS97" s="254"/>
      <c r="AT97" s="255"/>
      <c r="AU97" s="267" t="str">
        <f t="shared" ref="AU97" si="10">AU13</f>
        <v>工事代（軽減税率8％適用分）</v>
      </c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  <c r="BH97" s="70"/>
      <c r="BI97" s="70"/>
      <c r="BJ97" s="70"/>
      <c r="BK97" s="70"/>
      <c r="BL97" s="70"/>
      <c r="BM97" s="70"/>
      <c r="BN97" s="70"/>
      <c r="BO97" s="70"/>
      <c r="BP97" s="180">
        <f t="shared" ref="BP97" si="11">BP13</f>
        <v>200000</v>
      </c>
      <c r="BQ97" s="181"/>
      <c r="BR97" s="181"/>
      <c r="BS97" s="181"/>
      <c r="BT97" s="181"/>
      <c r="BU97" s="181"/>
      <c r="BV97" s="181"/>
      <c r="BW97" s="181"/>
      <c r="BX97" s="181"/>
      <c r="BY97" s="290"/>
      <c r="BZ97" s="293">
        <f t="shared" ref="BZ97" si="12">BZ13</f>
        <v>1</v>
      </c>
      <c r="CA97" s="294"/>
      <c r="CB97" s="294"/>
      <c r="CC97" s="294"/>
      <c r="CD97" s="294"/>
      <c r="CE97" s="294"/>
      <c r="CF97" s="295"/>
      <c r="CG97" s="284" t="str">
        <f t="shared" ref="CG97" si="13">CG13</f>
        <v>軽8</v>
      </c>
      <c r="CH97" s="284"/>
      <c r="CI97" s="285"/>
      <c r="CJ97" s="180">
        <f t="shared" ref="CJ97" si="14">CJ13</f>
        <v>200000</v>
      </c>
      <c r="CK97" s="181"/>
      <c r="CL97" s="181"/>
      <c r="CM97" s="181"/>
      <c r="CN97" s="181"/>
      <c r="CO97" s="181"/>
      <c r="CP97" s="181"/>
      <c r="CQ97" s="181"/>
      <c r="CR97" s="181"/>
      <c r="CS97" s="182"/>
    </row>
    <row r="98" spans="1:97" ht="6.75" customHeight="1">
      <c r="A98" s="11"/>
      <c r="B98" s="302" t="s">
        <v>32</v>
      </c>
      <c r="C98" s="109"/>
      <c r="D98" s="109"/>
      <c r="E98" s="109"/>
      <c r="F98" s="109"/>
      <c r="G98" s="109"/>
      <c r="H98" s="109"/>
      <c r="I98" s="109"/>
      <c r="J98" s="303" t="str">
        <f>J14</f>
        <v>山形県米沢市城北二丁目1-17</v>
      </c>
      <c r="K98" s="303"/>
      <c r="L98" s="303"/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3"/>
      <c r="Y98" s="303"/>
      <c r="Z98" s="303"/>
      <c r="AA98" s="303"/>
      <c r="AB98" s="303"/>
      <c r="AC98" s="303"/>
      <c r="AD98" s="303"/>
      <c r="AE98" s="303"/>
      <c r="AF98" s="303"/>
      <c r="AG98" s="303"/>
      <c r="AH98" s="303"/>
      <c r="AI98" s="303"/>
      <c r="AJ98" s="303"/>
      <c r="AK98" s="303"/>
      <c r="AL98" s="303"/>
      <c r="AM98" s="303"/>
      <c r="AN98" s="304"/>
      <c r="AO98" s="11"/>
      <c r="AP98" s="14"/>
      <c r="AQ98" s="256"/>
      <c r="AR98" s="257"/>
      <c r="AS98" s="257"/>
      <c r="AT98" s="258"/>
      <c r="AU98" s="111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183"/>
      <c r="BQ98" s="184"/>
      <c r="BR98" s="184"/>
      <c r="BS98" s="184"/>
      <c r="BT98" s="184"/>
      <c r="BU98" s="184"/>
      <c r="BV98" s="184"/>
      <c r="BW98" s="184"/>
      <c r="BX98" s="184"/>
      <c r="BY98" s="291"/>
      <c r="BZ98" s="296"/>
      <c r="CA98" s="297"/>
      <c r="CB98" s="297"/>
      <c r="CC98" s="297"/>
      <c r="CD98" s="297"/>
      <c r="CE98" s="297"/>
      <c r="CF98" s="298"/>
      <c r="CG98" s="286"/>
      <c r="CH98" s="286"/>
      <c r="CI98" s="287"/>
      <c r="CJ98" s="183"/>
      <c r="CK98" s="184"/>
      <c r="CL98" s="184"/>
      <c r="CM98" s="184"/>
      <c r="CN98" s="184"/>
      <c r="CO98" s="184"/>
      <c r="CP98" s="184"/>
      <c r="CQ98" s="184"/>
      <c r="CR98" s="184"/>
      <c r="CS98" s="185"/>
    </row>
    <row r="99" spans="1:97" ht="6.75" customHeight="1">
      <c r="A99" s="11"/>
      <c r="B99" s="72"/>
      <c r="C99" s="73"/>
      <c r="D99" s="73"/>
      <c r="E99" s="73"/>
      <c r="F99" s="73"/>
      <c r="G99" s="73"/>
      <c r="H99" s="73"/>
      <c r="I99" s="73"/>
      <c r="J99" s="265"/>
      <c r="K99" s="265"/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65"/>
      <c r="AH99" s="265"/>
      <c r="AI99" s="265"/>
      <c r="AJ99" s="265"/>
      <c r="AK99" s="265"/>
      <c r="AL99" s="265"/>
      <c r="AM99" s="265"/>
      <c r="AN99" s="266"/>
      <c r="AO99" s="11"/>
      <c r="AP99" s="14"/>
      <c r="AQ99" s="259"/>
      <c r="AR99" s="260"/>
      <c r="AS99" s="260"/>
      <c r="AT99" s="261"/>
      <c r="AU99" s="268"/>
      <c r="AV99" s="269"/>
      <c r="AW99" s="269"/>
      <c r="AX99" s="269"/>
      <c r="AY99" s="269"/>
      <c r="AZ99" s="269"/>
      <c r="BA99" s="269"/>
      <c r="BB99" s="269"/>
      <c r="BC99" s="269"/>
      <c r="BD99" s="269"/>
      <c r="BE99" s="269"/>
      <c r="BF99" s="269"/>
      <c r="BG99" s="269"/>
      <c r="BH99" s="269"/>
      <c r="BI99" s="269"/>
      <c r="BJ99" s="269"/>
      <c r="BK99" s="269"/>
      <c r="BL99" s="269"/>
      <c r="BM99" s="269"/>
      <c r="BN99" s="269"/>
      <c r="BO99" s="269"/>
      <c r="BP99" s="216"/>
      <c r="BQ99" s="217"/>
      <c r="BR99" s="217"/>
      <c r="BS99" s="217"/>
      <c r="BT99" s="217"/>
      <c r="BU99" s="217"/>
      <c r="BV99" s="217"/>
      <c r="BW99" s="217"/>
      <c r="BX99" s="217"/>
      <c r="BY99" s="292"/>
      <c r="BZ99" s="299"/>
      <c r="CA99" s="300"/>
      <c r="CB99" s="300"/>
      <c r="CC99" s="300"/>
      <c r="CD99" s="300"/>
      <c r="CE99" s="300"/>
      <c r="CF99" s="301"/>
      <c r="CG99" s="288"/>
      <c r="CH99" s="288"/>
      <c r="CI99" s="289"/>
      <c r="CJ99" s="216"/>
      <c r="CK99" s="217"/>
      <c r="CL99" s="217"/>
      <c r="CM99" s="217"/>
      <c r="CN99" s="217"/>
      <c r="CO99" s="217"/>
      <c r="CP99" s="217"/>
      <c r="CQ99" s="217"/>
      <c r="CR99" s="217"/>
      <c r="CS99" s="218"/>
    </row>
    <row r="100" spans="1:97" ht="6.75" customHeight="1">
      <c r="A100" s="11"/>
      <c r="B100" s="72"/>
      <c r="C100" s="73"/>
      <c r="D100" s="73"/>
      <c r="E100" s="73"/>
      <c r="F100" s="73"/>
      <c r="G100" s="73"/>
      <c r="H100" s="73"/>
      <c r="I100" s="73"/>
      <c r="J100" s="265"/>
      <c r="K100" s="265"/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65"/>
      <c r="AH100" s="265"/>
      <c r="AI100" s="265"/>
      <c r="AJ100" s="265"/>
      <c r="AK100" s="265"/>
      <c r="AL100" s="265"/>
      <c r="AM100" s="265"/>
      <c r="AN100" s="266"/>
      <c r="AO100" s="11"/>
      <c r="AP100" s="14"/>
      <c r="AQ100" s="253">
        <f t="shared" ref="AQ100" si="15">AQ16</f>
        <v>45046</v>
      </c>
      <c r="AR100" s="254"/>
      <c r="AS100" s="254"/>
      <c r="AT100" s="255"/>
      <c r="AU100" s="267" t="str">
        <f t="shared" ref="AU100" si="16">AU16</f>
        <v>工事代（非課税）</v>
      </c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  <c r="BI100" s="70"/>
      <c r="BJ100" s="70"/>
      <c r="BK100" s="70"/>
      <c r="BL100" s="70"/>
      <c r="BM100" s="70"/>
      <c r="BN100" s="70"/>
      <c r="BO100" s="70"/>
      <c r="BP100" s="180">
        <f t="shared" ref="BP100" si="17">BP16</f>
        <v>150000</v>
      </c>
      <c r="BQ100" s="181"/>
      <c r="BR100" s="181"/>
      <c r="BS100" s="181"/>
      <c r="BT100" s="181"/>
      <c r="BU100" s="181"/>
      <c r="BV100" s="181"/>
      <c r="BW100" s="181"/>
      <c r="BX100" s="181"/>
      <c r="BY100" s="290"/>
      <c r="BZ100" s="293">
        <f t="shared" ref="BZ100" si="18">BZ16</f>
        <v>1</v>
      </c>
      <c r="CA100" s="294"/>
      <c r="CB100" s="294"/>
      <c r="CC100" s="294"/>
      <c r="CD100" s="294"/>
      <c r="CE100" s="294"/>
      <c r="CF100" s="295"/>
      <c r="CG100" s="284" t="str">
        <f t="shared" ref="CG100" si="19">CG16</f>
        <v>非</v>
      </c>
      <c r="CH100" s="284"/>
      <c r="CI100" s="285"/>
      <c r="CJ100" s="180">
        <f t="shared" ref="CJ100" si="20">CJ16</f>
        <v>150000</v>
      </c>
      <c r="CK100" s="181"/>
      <c r="CL100" s="181"/>
      <c r="CM100" s="181"/>
      <c r="CN100" s="181"/>
      <c r="CO100" s="181"/>
      <c r="CP100" s="181"/>
      <c r="CQ100" s="181"/>
      <c r="CR100" s="181"/>
      <c r="CS100" s="182"/>
    </row>
    <row r="101" spans="1:97" ht="6.75" customHeight="1">
      <c r="A101" s="11"/>
      <c r="B101" s="264"/>
      <c r="C101" s="11">
        <f>C17</f>
        <v>0</v>
      </c>
      <c r="D101" s="11"/>
      <c r="E101" s="11"/>
      <c r="F101" s="11"/>
      <c r="G101" s="11"/>
      <c r="H101" s="11"/>
      <c r="I101" s="11"/>
      <c r="J101" s="265">
        <f>J17</f>
        <v>0</v>
      </c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65"/>
      <c r="AH101" s="265"/>
      <c r="AI101" s="265"/>
      <c r="AJ101" s="265"/>
      <c r="AK101" s="265"/>
      <c r="AL101" s="265"/>
      <c r="AM101" s="265"/>
      <c r="AN101" s="266"/>
      <c r="AO101" s="11"/>
      <c r="AP101" s="14"/>
      <c r="AQ101" s="256"/>
      <c r="AR101" s="257"/>
      <c r="AS101" s="257"/>
      <c r="AT101" s="258"/>
      <c r="AU101" s="111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183"/>
      <c r="BQ101" s="184"/>
      <c r="BR101" s="184"/>
      <c r="BS101" s="184"/>
      <c r="BT101" s="184"/>
      <c r="BU101" s="184"/>
      <c r="BV101" s="184"/>
      <c r="BW101" s="184"/>
      <c r="BX101" s="184"/>
      <c r="BY101" s="291"/>
      <c r="BZ101" s="296"/>
      <c r="CA101" s="297"/>
      <c r="CB101" s="297"/>
      <c r="CC101" s="297"/>
      <c r="CD101" s="297"/>
      <c r="CE101" s="297"/>
      <c r="CF101" s="298"/>
      <c r="CG101" s="286"/>
      <c r="CH101" s="286"/>
      <c r="CI101" s="287"/>
      <c r="CJ101" s="183"/>
      <c r="CK101" s="184"/>
      <c r="CL101" s="184"/>
      <c r="CM101" s="184"/>
      <c r="CN101" s="184"/>
      <c r="CO101" s="184"/>
      <c r="CP101" s="184"/>
      <c r="CQ101" s="184"/>
      <c r="CR101" s="184"/>
      <c r="CS101" s="185"/>
    </row>
    <row r="102" spans="1:97" ht="6.75" customHeight="1">
      <c r="A102" s="11"/>
      <c r="B102" s="264"/>
      <c r="C102" s="11"/>
      <c r="D102" s="11"/>
      <c r="E102" s="11"/>
      <c r="F102" s="11"/>
      <c r="G102" s="11"/>
      <c r="H102" s="11"/>
      <c r="I102" s="11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65"/>
      <c r="AH102" s="265"/>
      <c r="AI102" s="265"/>
      <c r="AJ102" s="265"/>
      <c r="AK102" s="265"/>
      <c r="AL102" s="265"/>
      <c r="AM102" s="265"/>
      <c r="AN102" s="266"/>
      <c r="AO102" s="11"/>
      <c r="AP102" s="14"/>
      <c r="AQ102" s="259"/>
      <c r="AR102" s="260"/>
      <c r="AS102" s="260"/>
      <c r="AT102" s="261"/>
      <c r="AU102" s="268"/>
      <c r="AV102" s="269"/>
      <c r="AW102" s="269"/>
      <c r="AX102" s="269"/>
      <c r="AY102" s="269"/>
      <c r="AZ102" s="269"/>
      <c r="BA102" s="269"/>
      <c r="BB102" s="269"/>
      <c r="BC102" s="269"/>
      <c r="BD102" s="269"/>
      <c r="BE102" s="269"/>
      <c r="BF102" s="269"/>
      <c r="BG102" s="269"/>
      <c r="BH102" s="269"/>
      <c r="BI102" s="269"/>
      <c r="BJ102" s="269"/>
      <c r="BK102" s="269"/>
      <c r="BL102" s="269"/>
      <c r="BM102" s="269"/>
      <c r="BN102" s="269"/>
      <c r="BO102" s="269"/>
      <c r="BP102" s="216"/>
      <c r="BQ102" s="217"/>
      <c r="BR102" s="217"/>
      <c r="BS102" s="217"/>
      <c r="BT102" s="217"/>
      <c r="BU102" s="217"/>
      <c r="BV102" s="217"/>
      <c r="BW102" s="217"/>
      <c r="BX102" s="217"/>
      <c r="BY102" s="292"/>
      <c r="BZ102" s="299"/>
      <c r="CA102" s="300"/>
      <c r="CB102" s="300"/>
      <c r="CC102" s="300"/>
      <c r="CD102" s="300"/>
      <c r="CE102" s="300"/>
      <c r="CF102" s="301"/>
      <c r="CG102" s="288"/>
      <c r="CH102" s="288"/>
      <c r="CI102" s="289"/>
      <c r="CJ102" s="216"/>
      <c r="CK102" s="217"/>
      <c r="CL102" s="217"/>
      <c r="CM102" s="217"/>
      <c r="CN102" s="217"/>
      <c r="CO102" s="217"/>
      <c r="CP102" s="217"/>
      <c r="CQ102" s="217"/>
      <c r="CR102" s="217"/>
      <c r="CS102" s="218"/>
    </row>
    <row r="103" spans="1:97" ht="6.75" customHeight="1">
      <c r="A103" s="11"/>
      <c r="B103" s="264"/>
      <c r="C103" s="11"/>
      <c r="D103" s="11"/>
      <c r="E103" s="11"/>
      <c r="F103" s="11"/>
      <c r="G103" s="11"/>
      <c r="H103" s="11"/>
      <c r="I103" s="11"/>
      <c r="J103" s="265"/>
      <c r="K103" s="265"/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65"/>
      <c r="AH103" s="265"/>
      <c r="AI103" s="265"/>
      <c r="AJ103" s="265"/>
      <c r="AK103" s="265"/>
      <c r="AL103" s="265"/>
      <c r="AM103" s="265"/>
      <c r="AN103" s="266"/>
      <c r="AO103" s="11"/>
      <c r="AP103" s="14"/>
      <c r="AQ103" s="253">
        <f t="shared" ref="AQ103" si="21">AQ19</f>
        <v>45046</v>
      </c>
      <c r="AR103" s="254"/>
      <c r="AS103" s="254"/>
      <c r="AT103" s="255"/>
      <c r="AU103" s="267" t="str">
        <f t="shared" ref="AU103" si="22">AU19</f>
        <v>工事代（不課税）</v>
      </c>
      <c r="AV103" s="70"/>
      <c r="AW103" s="70"/>
      <c r="AX103" s="70"/>
      <c r="AY103" s="70"/>
      <c r="AZ103" s="70"/>
      <c r="BA103" s="70"/>
      <c r="BB103" s="70"/>
      <c r="BC103" s="70"/>
      <c r="BD103" s="70"/>
      <c r="BE103" s="70"/>
      <c r="BF103" s="70"/>
      <c r="BG103" s="70"/>
      <c r="BH103" s="70"/>
      <c r="BI103" s="70"/>
      <c r="BJ103" s="70"/>
      <c r="BK103" s="70"/>
      <c r="BL103" s="70"/>
      <c r="BM103" s="70"/>
      <c r="BN103" s="70"/>
      <c r="BO103" s="70"/>
      <c r="BP103" s="180">
        <f t="shared" ref="BP103" si="23">BP19</f>
        <v>150000</v>
      </c>
      <c r="BQ103" s="181"/>
      <c r="BR103" s="181"/>
      <c r="BS103" s="181"/>
      <c r="BT103" s="181"/>
      <c r="BU103" s="181"/>
      <c r="BV103" s="181"/>
      <c r="BW103" s="181"/>
      <c r="BX103" s="181"/>
      <c r="BY103" s="290"/>
      <c r="BZ103" s="293">
        <f t="shared" ref="BZ103" si="24">BZ19</f>
        <v>1</v>
      </c>
      <c r="CA103" s="294"/>
      <c r="CB103" s="294"/>
      <c r="CC103" s="294"/>
      <c r="CD103" s="294"/>
      <c r="CE103" s="294"/>
      <c r="CF103" s="295"/>
      <c r="CG103" s="284" t="str">
        <f t="shared" ref="CG103" si="25">CG19</f>
        <v>不</v>
      </c>
      <c r="CH103" s="284"/>
      <c r="CI103" s="285"/>
      <c r="CJ103" s="180">
        <f t="shared" ref="CJ103" si="26">CJ19</f>
        <v>150000</v>
      </c>
      <c r="CK103" s="181"/>
      <c r="CL103" s="181"/>
      <c r="CM103" s="181"/>
      <c r="CN103" s="181"/>
      <c r="CO103" s="181"/>
      <c r="CP103" s="181"/>
      <c r="CQ103" s="181"/>
      <c r="CR103" s="181"/>
      <c r="CS103" s="182"/>
    </row>
    <row r="104" spans="1:97" ht="6.75" customHeight="1">
      <c r="A104" s="11"/>
      <c r="B104" s="72" t="s">
        <v>33</v>
      </c>
      <c r="C104" s="73"/>
      <c r="D104" s="73"/>
      <c r="E104" s="73"/>
      <c r="F104" s="73"/>
      <c r="G104" s="73"/>
      <c r="H104" s="73"/>
      <c r="I104" s="73"/>
      <c r="J104" s="282" t="str">
        <f>J20</f>
        <v>〇〇建設株式会社</v>
      </c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282"/>
      <c r="AE104" s="282"/>
      <c r="AF104" s="282"/>
      <c r="AG104" s="282"/>
      <c r="AH104" s="282"/>
      <c r="AI104" s="282"/>
      <c r="AJ104" s="282"/>
      <c r="AK104" s="282"/>
      <c r="AL104" s="282"/>
      <c r="AM104" s="282"/>
      <c r="AN104" s="283"/>
      <c r="AO104" s="11"/>
      <c r="AP104" s="14"/>
      <c r="AQ104" s="256"/>
      <c r="AR104" s="257"/>
      <c r="AS104" s="257"/>
      <c r="AT104" s="258"/>
      <c r="AU104" s="111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183"/>
      <c r="BQ104" s="184"/>
      <c r="BR104" s="184"/>
      <c r="BS104" s="184"/>
      <c r="BT104" s="184"/>
      <c r="BU104" s="184"/>
      <c r="BV104" s="184"/>
      <c r="BW104" s="184"/>
      <c r="BX104" s="184"/>
      <c r="BY104" s="291"/>
      <c r="BZ104" s="296"/>
      <c r="CA104" s="297"/>
      <c r="CB104" s="297"/>
      <c r="CC104" s="297"/>
      <c r="CD104" s="297"/>
      <c r="CE104" s="297"/>
      <c r="CF104" s="298"/>
      <c r="CG104" s="286"/>
      <c r="CH104" s="286"/>
      <c r="CI104" s="287"/>
      <c r="CJ104" s="183"/>
      <c r="CK104" s="184"/>
      <c r="CL104" s="184"/>
      <c r="CM104" s="184"/>
      <c r="CN104" s="184"/>
      <c r="CO104" s="184"/>
      <c r="CP104" s="184"/>
      <c r="CQ104" s="184"/>
      <c r="CR104" s="184"/>
      <c r="CS104" s="185"/>
    </row>
    <row r="105" spans="1:97" ht="6.75" customHeight="1">
      <c r="A105" s="11"/>
      <c r="B105" s="72"/>
      <c r="C105" s="73"/>
      <c r="D105" s="73"/>
      <c r="E105" s="73"/>
      <c r="F105" s="73"/>
      <c r="G105" s="73"/>
      <c r="H105" s="73"/>
      <c r="I105" s="73"/>
      <c r="J105" s="282"/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282"/>
      <c r="Y105" s="282"/>
      <c r="Z105" s="282"/>
      <c r="AA105" s="282"/>
      <c r="AB105" s="282"/>
      <c r="AC105" s="282"/>
      <c r="AD105" s="282"/>
      <c r="AE105" s="282"/>
      <c r="AF105" s="282"/>
      <c r="AG105" s="282"/>
      <c r="AH105" s="282"/>
      <c r="AI105" s="282"/>
      <c r="AJ105" s="282"/>
      <c r="AK105" s="282"/>
      <c r="AL105" s="282"/>
      <c r="AM105" s="282"/>
      <c r="AN105" s="283"/>
      <c r="AO105" s="11"/>
      <c r="AP105" s="14"/>
      <c r="AQ105" s="259"/>
      <c r="AR105" s="260"/>
      <c r="AS105" s="260"/>
      <c r="AT105" s="261"/>
      <c r="AU105" s="268"/>
      <c r="AV105" s="269"/>
      <c r="AW105" s="269"/>
      <c r="AX105" s="269"/>
      <c r="AY105" s="269"/>
      <c r="AZ105" s="269"/>
      <c r="BA105" s="269"/>
      <c r="BB105" s="269"/>
      <c r="BC105" s="269"/>
      <c r="BD105" s="269"/>
      <c r="BE105" s="269"/>
      <c r="BF105" s="269"/>
      <c r="BG105" s="269"/>
      <c r="BH105" s="269"/>
      <c r="BI105" s="269"/>
      <c r="BJ105" s="269"/>
      <c r="BK105" s="269"/>
      <c r="BL105" s="269"/>
      <c r="BM105" s="269"/>
      <c r="BN105" s="269"/>
      <c r="BO105" s="269"/>
      <c r="BP105" s="216"/>
      <c r="BQ105" s="217"/>
      <c r="BR105" s="217"/>
      <c r="BS105" s="217"/>
      <c r="BT105" s="217"/>
      <c r="BU105" s="217"/>
      <c r="BV105" s="217"/>
      <c r="BW105" s="217"/>
      <c r="BX105" s="217"/>
      <c r="BY105" s="292"/>
      <c r="BZ105" s="299"/>
      <c r="CA105" s="300"/>
      <c r="CB105" s="300"/>
      <c r="CC105" s="300"/>
      <c r="CD105" s="300"/>
      <c r="CE105" s="300"/>
      <c r="CF105" s="301"/>
      <c r="CG105" s="288"/>
      <c r="CH105" s="288"/>
      <c r="CI105" s="289"/>
      <c r="CJ105" s="216"/>
      <c r="CK105" s="217"/>
      <c r="CL105" s="217"/>
      <c r="CM105" s="217"/>
      <c r="CN105" s="217"/>
      <c r="CO105" s="217"/>
      <c r="CP105" s="217"/>
      <c r="CQ105" s="217"/>
      <c r="CR105" s="217"/>
      <c r="CS105" s="218"/>
    </row>
    <row r="106" spans="1:97" ht="6.75" customHeight="1">
      <c r="A106" s="11"/>
      <c r="B106" s="72"/>
      <c r="C106" s="73"/>
      <c r="D106" s="73"/>
      <c r="E106" s="73"/>
      <c r="F106" s="73"/>
      <c r="G106" s="73"/>
      <c r="H106" s="73"/>
      <c r="I106" s="73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82"/>
      <c r="AH106" s="282"/>
      <c r="AI106" s="282"/>
      <c r="AJ106" s="282"/>
      <c r="AK106" s="282"/>
      <c r="AL106" s="282"/>
      <c r="AM106" s="282"/>
      <c r="AN106" s="283"/>
      <c r="AO106" s="11"/>
      <c r="AP106" s="14"/>
      <c r="AQ106" s="253">
        <f t="shared" ref="AQ106" si="27">AQ22</f>
        <v>45138</v>
      </c>
      <c r="AR106" s="254"/>
      <c r="AS106" s="254"/>
      <c r="AT106" s="255"/>
      <c r="AU106" s="267" t="str">
        <f t="shared" ref="AU106" si="28">AU22</f>
        <v>追加工事</v>
      </c>
      <c r="AV106" s="70"/>
      <c r="AW106" s="70"/>
      <c r="AX106" s="70"/>
      <c r="AY106" s="70"/>
      <c r="AZ106" s="70"/>
      <c r="BA106" s="70"/>
      <c r="BB106" s="70"/>
      <c r="BC106" s="70"/>
      <c r="BD106" s="70"/>
      <c r="BE106" s="70"/>
      <c r="BF106" s="70"/>
      <c r="BG106" s="70"/>
      <c r="BH106" s="70"/>
      <c r="BI106" s="70"/>
      <c r="BJ106" s="70"/>
      <c r="BK106" s="70"/>
      <c r="BL106" s="70"/>
      <c r="BM106" s="70"/>
      <c r="BN106" s="70"/>
      <c r="BO106" s="70"/>
      <c r="BP106" s="180">
        <f t="shared" ref="BP106" si="29">BP22</f>
        <v>5000000</v>
      </c>
      <c r="BQ106" s="181"/>
      <c r="BR106" s="181"/>
      <c r="BS106" s="181"/>
      <c r="BT106" s="181"/>
      <c r="BU106" s="181"/>
      <c r="BV106" s="181"/>
      <c r="BW106" s="181"/>
      <c r="BX106" s="181"/>
      <c r="BY106" s="290"/>
      <c r="BZ106" s="293">
        <f t="shared" ref="BZ106" si="30">BZ22</f>
        <v>0.2</v>
      </c>
      <c r="CA106" s="294"/>
      <c r="CB106" s="294"/>
      <c r="CC106" s="294"/>
      <c r="CD106" s="294"/>
      <c r="CE106" s="294"/>
      <c r="CF106" s="295"/>
      <c r="CG106" s="284">
        <f t="shared" ref="CG106" si="31">CG22</f>
        <v>10</v>
      </c>
      <c r="CH106" s="284"/>
      <c r="CI106" s="285"/>
      <c r="CJ106" s="180">
        <f t="shared" ref="CJ106" si="32">CJ22</f>
        <v>1000000</v>
      </c>
      <c r="CK106" s="181"/>
      <c r="CL106" s="181"/>
      <c r="CM106" s="181"/>
      <c r="CN106" s="181"/>
      <c r="CO106" s="181"/>
      <c r="CP106" s="181"/>
      <c r="CQ106" s="181"/>
      <c r="CR106" s="181"/>
      <c r="CS106" s="182"/>
    </row>
    <row r="107" spans="1:97" ht="6.75" customHeight="1">
      <c r="A107" s="11"/>
      <c r="B107" s="30"/>
      <c r="C107" s="12">
        <f>C23</f>
        <v>0</v>
      </c>
      <c r="D107" s="12"/>
      <c r="E107" s="12"/>
      <c r="F107" s="12"/>
      <c r="G107" s="12"/>
      <c r="H107" s="12"/>
      <c r="I107" s="12"/>
      <c r="J107" s="282" t="str">
        <f>J23</f>
        <v>代表取締役 〇〇花子</v>
      </c>
      <c r="K107" s="282"/>
      <c r="L107" s="282"/>
      <c r="M107" s="282"/>
      <c r="N107" s="282"/>
      <c r="O107" s="282"/>
      <c r="P107" s="282"/>
      <c r="Q107" s="282"/>
      <c r="R107" s="282"/>
      <c r="S107" s="282"/>
      <c r="T107" s="282"/>
      <c r="U107" s="282"/>
      <c r="V107" s="282"/>
      <c r="W107" s="282"/>
      <c r="X107" s="282"/>
      <c r="Y107" s="282"/>
      <c r="Z107" s="282"/>
      <c r="AA107" s="282"/>
      <c r="AB107" s="282"/>
      <c r="AC107" s="282"/>
      <c r="AD107" s="282"/>
      <c r="AE107" s="282"/>
      <c r="AF107" s="282"/>
      <c r="AG107" s="282"/>
      <c r="AH107" s="282"/>
      <c r="AI107" s="282"/>
      <c r="AJ107" s="282"/>
      <c r="AK107" s="262" t="s">
        <v>7</v>
      </c>
      <c r="AL107" s="262"/>
      <c r="AM107" s="262"/>
      <c r="AN107" s="263"/>
      <c r="AO107" s="11"/>
      <c r="AP107" s="14"/>
      <c r="AQ107" s="256"/>
      <c r="AR107" s="257"/>
      <c r="AS107" s="257"/>
      <c r="AT107" s="258"/>
      <c r="AU107" s="111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183"/>
      <c r="BQ107" s="184"/>
      <c r="BR107" s="184"/>
      <c r="BS107" s="184"/>
      <c r="BT107" s="184"/>
      <c r="BU107" s="184"/>
      <c r="BV107" s="184"/>
      <c r="BW107" s="184"/>
      <c r="BX107" s="184"/>
      <c r="BY107" s="291"/>
      <c r="BZ107" s="296"/>
      <c r="CA107" s="297"/>
      <c r="CB107" s="297"/>
      <c r="CC107" s="297"/>
      <c r="CD107" s="297"/>
      <c r="CE107" s="297"/>
      <c r="CF107" s="298"/>
      <c r="CG107" s="286"/>
      <c r="CH107" s="286"/>
      <c r="CI107" s="287"/>
      <c r="CJ107" s="183"/>
      <c r="CK107" s="184"/>
      <c r="CL107" s="184"/>
      <c r="CM107" s="184"/>
      <c r="CN107" s="184"/>
      <c r="CO107" s="184"/>
      <c r="CP107" s="184"/>
      <c r="CQ107" s="184"/>
      <c r="CR107" s="184"/>
      <c r="CS107" s="185"/>
    </row>
    <row r="108" spans="1:97" ht="6.75" customHeight="1">
      <c r="A108" s="11"/>
      <c r="B108" s="30"/>
      <c r="C108" s="12"/>
      <c r="D108" s="12"/>
      <c r="E108" s="12"/>
      <c r="F108" s="12"/>
      <c r="G108" s="12"/>
      <c r="H108" s="12"/>
      <c r="I108" s="12"/>
      <c r="J108" s="282"/>
      <c r="K108" s="282"/>
      <c r="L108" s="282"/>
      <c r="M108" s="282"/>
      <c r="N108" s="282"/>
      <c r="O108" s="282"/>
      <c r="P108" s="282"/>
      <c r="Q108" s="282"/>
      <c r="R108" s="282"/>
      <c r="S108" s="282"/>
      <c r="T108" s="282"/>
      <c r="U108" s="282"/>
      <c r="V108" s="282"/>
      <c r="W108" s="282"/>
      <c r="X108" s="282"/>
      <c r="Y108" s="282"/>
      <c r="Z108" s="282"/>
      <c r="AA108" s="282"/>
      <c r="AB108" s="282"/>
      <c r="AC108" s="282"/>
      <c r="AD108" s="282"/>
      <c r="AE108" s="282"/>
      <c r="AF108" s="282"/>
      <c r="AG108" s="282"/>
      <c r="AH108" s="282"/>
      <c r="AI108" s="282"/>
      <c r="AJ108" s="282"/>
      <c r="AK108" s="262"/>
      <c r="AL108" s="262"/>
      <c r="AM108" s="262"/>
      <c r="AN108" s="263"/>
      <c r="AO108" s="11"/>
      <c r="AP108" s="14"/>
      <c r="AQ108" s="259"/>
      <c r="AR108" s="260"/>
      <c r="AS108" s="260"/>
      <c r="AT108" s="261"/>
      <c r="AU108" s="268"/>
      <c r="AV108" s="269"/>
      <c r="AW108" s="269"/>
      <c r="AX108" s="269"/>
      <c r="AY108" s="269"/>
      <c r="AZ108" s="269"/>
      <c r="BA108" s="269"/>
      <c r="BB108" s="269"/>
      <c r="BC108" s="269"/>
      <c r="BD108" s="269"/>
      <c r="BE108" s="269"/>
      <c r="BF108" s="269"/>
      <c r="BG108" s="269"/>
      <c r="BH108" s="269"/>
      <c r="BI108" s="269"/>
      <c r="BJ108" s="269"/>
      <c r="BK108" s="269"/>
      <c r="BL108" s="269"/>
      <c r="BM108" s="269"/>
      <c r="BN108" s="269"/>
      <c r="BO108" s="269"/>
      <c r="BP108" s="216"/>
      <c r="BQ108" s="217"/>
      <c r="BR108" s="217"/>
      <c r="BS108" s="217"/>
      <c r="BT108" s="217"/>
      <c r="BU108" s="217"/>
      <c r="BV108" s="217"/>
      <c r="BW108" s="217"/>
      <c r="BX108" s="217"/>
      <c r="BY108" s="292"/>
      <c r="BZ108" s="299"/>
      <c r="CA108" s="300"/>
      <c r="CB108" s="300"/>
      <c r="CC108" s="300"/>
      <c r="CD108" s="300"/>
      <c r="CE108" s="300"/>
      <c r="CF108" s="301"/>
      <c r="CG108" s="288"/>
      <c r="CH108" s="288"/>
      <c r="CI108" s="289"/>
      <c r="CJ108" s="216"/>
      <c r="CK108" s="217"/>
      <c r="CL108" s="217"/>
      <c r="CM108" s="217"/>
      <c r="CN108" s="217"/>
      <c r="CO108" s="217"/>
      <c r="CP108" s="217"/>
      <c r="CQ108" s="217"/>
      <c r="CR108" s="217"/>
      <c r="CS108" s="218"/>
    </row>
    <row r="109" spans="1:97" ht="6.75" customHeight="1">
      <c r="A109" s="11"/>
      <c r="B109" s="30"/>
      <c r="C109" s="12"/>
      <c r="D109" s="12"/>
      <c r="E109" s="12"/>
      <c r="F109" s="12"/>
      <c r="G109" s="12"/>
      <c r="H109" s="12"/>
      <c r="I109" s="12"/>
      <c r="J109" s="282"/>
      <c r="K109" s="282"/>
      <c r="L109" s="282"/>
      <c r="M109" s="282"/>
      <c r="N109" s="282"/>
      <c r="O109" s="282"/>
      <c r="P109" s="282"/>
      <c r="Q109" s="282"/>
      <c r="R109" s="282"/>
      <c r="S109" s="282"/>
      <c r="T109" s="282"/>
      <c r="U109" s="282"/>
      <c r="V109" s="282"/>
      <c r="W109" s="282"/>
      <c r="X109" s="282"/>
      <c r="Y109" s="282"/>
      <c r="Z109" s="282"/>
      <c r="AA109" s="282"/>
      <c r="AB109" s="282"/>
      <c r="AC109" s="282"/>
      <c r="AD109" s="282"/>
      <c r="AE109" s="282"/>
      <c r="AF109" s="282"/>
      <c r="AG109" s="282"/>
      <c r="AH109" s="282"/>
      <c r="AI109" s="282"/>
      <c r="AJ109" s="282"/>
      <c r="AK109" s="262"/>
      <c r="AL109" s="262"/>
      <c r="AM109" s="262"/>
      <c r="AN109" s="263"/>
      <c r="AO109" s="11"/>
      <c r="AP109" s="14"/>
      <c r="AQ109" s="253">
        <f t="shared" ref="AQ109" si="33">AQ25</f>
        <v>45169</v>
      </c>
      <c r="AR109" s="254"/>
      <c r="AS109" s="254"/>
      <c r="AT109" s="255"/>
      <c r="AU109" s="267" t="str">
        <f t="shared" ref="AU109" si="34">AU25</f>
        <v>追加工事</v>
      </c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  <c r="BM109" s="70"/>
      <c r="BN109" s="70"/>
      <c r="BO109" s="70"/>
      <c r="BP109" s="180">
        <f t="shared" ref="BP109" si="35">BP25</f>
        <v>1000000</v>
      </c>
      <c r="BQ109" s="181"/>
      <c r="BR109" s="181"/>
      <c r="BS109" s="181"/>
      <c r="BT109" s="181"/>
      <c r="BU109" s="181"/>
      <c r="BV109" s="181"/>
      <c r="BW109" s="181"/>
      <c r="BX109" s="181"/>
      <c r="BY109" s="290"/>
      <c r="BZ109" s="293">
        <f t="shared" ref="BZ109" si="36">BZ25</f>
        <v>0.5</v>
      </c>
      <c r="CA109" s="294"/>
      <c r="CB109" s="294"/>
      <c r="CC109" s="294"/>
      <c r="CD109" s="294"/>
      <c r="CE109" s="294"/>
      <c r="CF109" s="295"/>
      <c r="CG109" s="284">
        <f t="shared" ref="CG109" si="37">CG25</f>
        <v>10</v>
      </c>
      <c r="CH109" s="284"/>
      <c r="CI109" s="285"/>
      <c r="CJ109" s="180">
        <f t="shared" ref="CJ109" si="38">CJ25</f>
        <v>500000</v>
      </c>
      <c r="CK109" s="181"/>
      <c r="CL109" s="181"/>
      <c r="CM109" s="181"/>
      <c r="CN109" s="181"/>
      <c r="CO109" s="181"/>
      <c r="CP109" s="181"/>
      <c r="CQ109" s="181"/>
      <c r="CR109" s="181"/>
      <c r="CS109" s="182"/>
    </row>
    <row r="110" spans="1:97" ht="6.75" customHeight="1">
      <c r="A110" s="11"/>
      <c r="B110" s="270" t="str">
        <f>B26</f>
        <v>登録番号(13桁)</v>
      </c>
      <c r="C110" s="271"/>
      <c r="D110" s="271"/>
      <c r="E110" s="271"/>
      <c r="F110" s="271"/>
      <c r="G110" s="271"/>
      <c r="H110" s="271"/>
      <c r="I110" s="271"/>
      <c r="J110" s="149" t="str">
        <f>J26</f>
        <v>T -</v>
      </c>
      <c r="K110" s="149"/>
      <c r="L110" s="149"/>
      <c r="M110" s="149"/>
      <c r="N110" s="60">
        <f>IF(N26="","登録なし",N26)</f>
        <v>1234567890123</v>
      </c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1" t="str">
        <f>AF26</f>
        <v/>
      </c>
      <c r="AG110" s="61"/>
      <c r="AH110" s="61"/>
      <c r="AI110" s="61"/>
      <c r="AJ110" s="61"/>
      <c r="AK110" s="61"/>
      <c r="AL110" s="61"/>
      <c r="AM110" s="61"/>
      <c r="AN110" s="62"/>
      <c r="AO110" s="11"/>
      <c r="AP110" s="14"/>
      <c r="AQ110" s="256"/>
      <c r="AR110" s="257"/>
      <c r="AS110" s="257"/>
      <c r="AT110" s="258"/>
      <c r="AU110" s="111"/>
      <c r="AV110" s="73"/>
      <c r="AW110" s="73"/>
      <c r="AX110" s="73"/>
      <c r="AY110" s="73"/>
      <c r="AZ110" s="73"/>
      <c r="BA110" s="73"/>
      <c r="BB110" s="73"/>
      <c r="BC110" s="73"/>
      <c r="BD110" s="73"/>
      <c r="BE110" s="73"/>
      <c r="BF110" s="73"/>
      <c r="BG110" s="73"/>
      <c r="BH110" s="73"/>
      <c r="BI110" s="73"/>
      <c r="BJ110" s="73"/>
      <c r="BK110" s="73"/>
      <c r="BL110" s="73"/>
      <c r="BM110" s="73"/>
      <c r="BN110" s="73"/>
      <c r="BO110" s="73"/>
      <c r="BP110" s="183"/>
      <c r="BQ110" s="184"/>
      <c r="BR110" s="184"/>
      <c r="BS110" s="184"/>
      <c r="BT110" s="184"/>
      <c r="BU110" s="184"/>
      <c r="BV110" s="184"/>
      <c r="BW110" s="184"/>
      <c r="BX110" s="184"/>
      <c r="BY110" s="291"/>
      <c r="BZ110" s="296"/>
      <c r="CA110" s="297"/>
      <c r="CB110" s="297"/>
      <c r="CC110" s="297"/>
      <c r="CD110" s="297"/>
      <c r="CE110" s="297"/>
      <c r="CF110" s="298"/>
      <c r="CG110" s="286"/>
      <c r="CH110" s="286"/>
      <c r="CI110" s="287"/>
      <c r="CJ110" s="183"/>
      <c r="CK110" s="184"/>
      <c r="CL110" s="184"/>
      <c r="CM110" s="184"/>
      <c r="CN110" s="184"/>
      <c r="CO110" s="184"/>
      <c r="CP110" s="184"/>
      <c r="CQ110" s="184"/>
      <c r="CR110" s="184"/>
      <c r="CS110" s="185"/>
    </row>
    <row r="111" spans="1:97" ht="6.75" customHeight="1">
      <c r="A111" s="11"/>
      <c r="B111" s="270"/>
      <c r="C111" s="271"/>
      <c r="D111" s="271"/>
      <c r="E111" s="271"/>
      <c r="F111" s="271"/>
      <c r="G111" s="271"/>
      <c r="H111" s="271"/>
      <c r="I111" s="271"/>
      <c r="J111" s="149"/>
      <c r="K111" s="149"/>
      <c r="L111" s="149"/>
      <c r="M111" s="149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1"/>
      <c r="AG111" s="61"/>
      <c r="AH111" s="61"/>
      <c r="AI111" s="61"/>
      <c r="AJ111" s="61"/>
      <c r="AK111" s="61"/>
      <c r="AL111" s="61"/>
      <c r="AM111" s="61"/>
      <c r="AN111" s="62"/>
      <c r="AO111" s="11"/>
      <c r="AP111" s="14"/>
      <c r="AQ111" s="259"/>
      <c r="AR111" s="260"/>
      <c r="AS111" s="260"/>
      <c r="AT111" s="261"/>
      <c r="AU111" s="268"/>
      <c r="AV111" s="269"/>
      <c r="AW111" s="269"/>
      <c r="AX111" s="269"/>
      <c r="AY111" s="269"/>
      <c r="AZ111" s="269"/>
      <c r="BA111" s="269"/>
      <c r="BB111" s="269"/>
      <c r="BC111" s="269"/>
      <c r="BD111" s="269"/>
      <c r="BE111" s="269"/>
      <c r="BF111" s="269"/>
      <c r="BG111" s="269"/>
      <c r="BH111" s="269"/>
      <c r="BI111" s="269"/>
      <c r="BJ111" s="269"/>
      <c r="BK111" s="269"/>
      <c r="BL111" s="269"/>
      <c r="BM111" s="269"/>
      <c r="BN111" s="269"/>
      <c r="BO111" s="269"/>
      <c r="BP111" s="216"/>
      <c r="BQ111" s="217"/>
      <c r="BR111" s="217"/>
      <c r="BS111" s="217"/>
      <c r="BT111" s="217"/>
      <c r="BU111" s="217"/>
      <c r="BV111" s="217"/>
      <c r="BW111" s="217"/>
      <c r="BX111" s="217"/>
      <c r="BY111" s="292"/>
      <c r="BZ111" s="299"/>
      <c r="CA111" s="300"/>
      <c r="CB111" s="300"/>
      <c r="CC111" s="300"/>
      <c r="CD111" s="300"/>
      <c r="CE111" s="300"/>
      <c r="CF111" s="301"/>
      <c r="CG111" s="288"/>
      <c r="CH111" s="288"/>
      <c r="CI111" s="289"/>
      <c r="CJ111" s="216"/>
      <c r="CK111" s="217"/>
      <c r="CL111" s="217"/>
      <c r="CM111" s="217"/>
      <c r="CN111" s="217"/>
      <c r="CO111" s="217"/>
      <c r="CP111" s="217"/>
      <c r="CQ111" s="217"/>
      <c r="CR111" s="217"/>
      <c r="CS111" s="218"/>
    </row>
    <row r="112" spans="1:97" ht="6.75" customHeight="1">
      <c r="A112" s="11"/>
      <c r="B112" s="270"/>
      <c r="C112" s="271"/>
      <c r="D112" s="271"/>
      <c r="E112" s="271"/>
      <c r="F112" s="271"/>
      <c r="G112" s="271"/>
      <c r="H112" s="271"/>
      <c r="I112" s="271"/>
      <c r="J112" s="149"/>
      <c r="K112" s="149"/>
      <c r="L112" s="149"/>
      <c r="M112" s="149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1"/>
      <c r="AG112" s="61"/>
      <c r="AH112" s="61"/>
      <c r="AI112" s="61"/>
      <c r="AJ112" s="61"/>
      <c r="AK112" s="61"/>
      <c r="AL112" s="61"/>
      <c r="AM112" s="61"/>
      <c r="AN112" s="62"/>
      <c r="AO112" s="11"/>
      <c r="AP112" s="14"/>
      <c r="AQ112" s="253">
        <f t="shared" ref="AQ112" si="39">AQ28</f>
        <v>0</v>
      </c>
      <c r="AR112" s="254"/>
      <c r="AS112" s="254"/>
      <c r="AT112" s="255"/>
      <c r="AU112" s="267">
        <f t="shared" ref="AU112" si="40">AU28</f>
        <v>0</v>
      </c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180">
        <f t="shared" ref="BP112" si="41">BP28</f>
        <v>0</v>
      </c>
      <c r="BQ112" s="181"/>
      <c r="BR112" s="181"/>
      <c r="BS112" s="181"/>
      <c r="BT112" s="181"/>
      <c r="BU112" s="181"/>
      <c r="BV112" s="181"/>
      <c r="BW112" s="181"/>
      <c r="BX112" s="181"/>
      <c r="BY112" s="290"/>
      <c r="BZ112" s="293">
        <f t="shared" ref="BZ112" si="42">BZ28</f>
        <v>0</v>
      </c>
      <c r="CA112" s="294"/>
      <c r="CB112" s="294"/>
      <c r="CC112" s="294"/>
      <c r="CD112" s="294"/>
      <c r="CE112" s="294"/>
      <c r="CF112" s="295"/>
      <c r="CG112" s="284">
        <f t="shared" ref="CG112" si="43">CG28</f>
        <v>0</v>
      </c>
      <c r="CH112" s="284"/>
      <c r="CI112" s="285"/>
      <c r="CJ112" s="180">
        <f t="shared" ref="CJ112" si="44">CJ28</f>
        <v>0</v>
      </c>
      <c r="CK112" s="181"/>
      <c r="CL112" s="181"/>
      <c r="CM112" s="181"/>
      <c r="CN112" s="181"/>
      <c r="CO112" s="181"/>
      <c r="CP112" s="181"/>
      <c r="CQ112" s="181"/>
      <c r="CR112" s="181"/>
      <c r="CS112" s="182"/>
    </row>
    <row r="113" spans="1:97" ht="6.75" customHeight="1">
      <c r="A113" s="11"/>
      <c r="B113" s="242" t="s">
        <v>82</v>
      </c>
      <c r="C113" s="149"/>
      <c r="D113" s="149"/>
      <c r="E113" s="149"/>
      <c r="F113" s="149"/>
      <c r="G113" s="149">
        <f>G29</f>
        <v>9999</v>
      </c>
      <c r="H113" s="149"/>
      <c r="I113" s="149"/>
      <c r="J113" s="149"/>
      <c r="K113" s="149"/>
      <c r="L113" s="149"/>
      <c r="M113" s="149" t="s">
        <v>2</v>
      </c>
      <c r="N113" s="149"/>
      <c r="O113" s="149"/>
      <c r="P113" s="149"/>
      <c r="Q113" s="149"/>
      <c r="R113" s="272" t="str">
        <f>R29</f>
        <v>0238-99-9999</v>
      </c>
      <c r="S113" s="272"/>
      <c r="T113" s="272"/>
      <c r="U113" s="272"/>
      <c r="V113" s="272"/>
      <c r="W113" s="272"/>
      <c r="X113" s="272"/>
      <c r="Y113" s="272"/>
      <c r="Z113" s="272"/>
      <c r="AA113" s="149" t="s">
        <v>75</v>
      </c>
      <c r="AB113" s="149"/>
      <c r="AC113" s="149"/>
      <c r="AD113" s="149"/>
      <c r="AE113" s="149"/>
      <c r="AF113" s="272" t="str">
        <f>AF29</f>
        <v>0238-99-9990</v>
      </c>
      <c r="AG113" s="272"/>
      <c r="AH113" s="272"/>
      <c r="AI113" s="272"/>
      <c r="AJ113" s="272"/>
      <c r="AK113" s="272"/>
      <c r="AL113" s="272"/>
      <c r="AM113" s="272"/>
      <c r="AN113" s="274"/>
      <c r="AO113" s="11"/>
      <c r="AP113" s="14"/>
      <c r="AQ113" s="256"/>
      <c r="AR113" s="257"/>
      <c r="AS113" s="257"/>
      <c r="AT113" s="258"/>
      <c r="AU113" s="111"/>
      <c r="AV113" s="73"/>
      <c r="AW113" s="73"/>
      <c r="AX113" s="73"/>
      <c r="AY113" s="73"/>
      <c r="AZ113" s="73"/>
      <c r="BA113" s="73"/>
      <c r="BB113" s="73"/>
      <c r="BC113" s="73"/>
      <c r="BD113" s="73"/>
      <c r="BE113" s="73"/>
      <c r="BF113" s="73"/>
      <c r="BG113" s="73"/>
      <c r="BH113" s="73"/>
      <c r="BI113" s="73"/>
      <c r="BJ113" s="73"/>
      <c r="BK113" s="73"/>
      <c r="BL113" s="73"/>
      <c r="BM113" s="73"/>
      <c r="BN113" s="73"/>
      <c r="BO113" s="73"/>
      <c r="BP113" s="183"/>
      <c r="BQ113" s="184"/>
      <c r="BR113" s="184"/>
      <c r="BS113" s="184"/>
      <c r="BT113" s="184"/>
      <c r="BU113" s="184"/>
      <c r="BV113" s="184"/>
      <c r="BW113" s="184"/>
      <c r="BX113" s="184"/>
      <c r="BY113" s="291"/>
      <c r="BZ113" s="296"/>
      <c r="CA113" s="297"/>
      <c r="CB113" s="297"/>
      <c r="CC113" s="297"/>
      <c r="CD113" s="297"/>
      <c r="CE113" s="297"/>
      <c r="CF113" s="298"/>
      <c r="CG113" s="286"/>
      <c r="CH113" s="286"/>
      <c r="CI113" s="287"/>
      <c r="CJ113" s="183"/>
      <c r="CK113" s="184"/>
      <c r="CL113" s="184"/>
      <c r="CM113" s="184"/>
      <c r="CN113" s="184"/>
      <c r="CO113" s="184"/>
      <c r="CP113" s="184"/>
      <c r="CQ113" s="184"/>
      <c r="CR113" s="184"/>
      <c r="CS113" s="185"/>
    </row>
    <row r="114" spans="1:97" ht="6.75" customHeight="1">
      <c r="A114" s="11"/>
      <c r="B114" s="242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272"/>
      <c r="S114" s="272"/>
      <c r="T114" s="272"/>
      <c r="U114" s="272"/>
      <c r="V114" s="272"/>
      <c r="W114" s="272"/>
      <c r="X114" s="272"/>
      <c r="Y114" s="272"/>
      <c r="Z114" s="272"/>
      <c r="AA114" s="149"/>
      <c r="AB114" s="149"/>
      <c r="AC114" s="149"/>
      <c r="AD114" s="149"/>
      <c r="AE114" s="149"/>
      <c r="AF114" s="272"/>
      <c r="AG114" s="272"/>
      <c r="AH114" s="272"/>
      <c r="AI114" s="272"/>
      <c r="AJ114" s="272"/>
      <c r="AK114" s="272"/>
      <c r="AL114" s="272"/>
      <c r="AM114" s="272"/>
      <c r="AN114" s="274"/>
      <c r="AO114" s="11"/>
      <c r="AP114" s="14"/>
      <c r="AQ114" s="259"/>
      <c r="AR114" s="260"/>
      <c r="AS114" s="260"/>
      <c r="AT114" s="261"/>
      <c r="AU114" s="268"/>
      <c r="AV114" s="269"/>
      <c r="AW114" s="269"/>
      <c r="AX114" s="269"/>
      <c r="AY114" s="269"/>
      <c r="AZ114" s="269"/>
      <c r="BA114" s="269"/>
      <c r="BB114" s="269"/>
      <c r="BC114" s="269"/>
      <c r="BD114" s="269"/>
      <c r="BE114" s="269"/>
      <c r="BF114" s="269"/>
      <c r="BG114" s="269"/>
      <c r="BH114" s="269"/>
      <c r="BI114" s="269"/>
      <c r="BJ114" s="269"/>
      <c r="BK114" s="269"/>
      <c r="BL114" s="269"/>
      <c r="BM114" s="269"/>
      <c r="BN114" s="269"/>
      <c r="BO114" s="269"/>
      <c r="BP114" s="216"/>
      <c r="BQ114" s="217"/>
      <c r="BR114" s="217"/>
      <c r="BS114" s="217"/>
      <c r="BT114" s="217"/>
      <c r="BU114" s="217"/>
      <c r="BV114" s="217"/>
      <c r="BW114" s="217"/>
      <c r="BX114" s="217"/>
      <c r="BY114" s="292"/>
      <c r="BZ114" s="299"/>
      <c r="CA114" s="300"/>
      <c r="CB114" s="300"/>
      <c r="CC114" s="300"/>
      <c r="CD114" s="300"/>
      <c r="CE114" s="300"/>
      <c r="CF114" s="301"/>
      <c r="CG114" s="288"/>
      <c r="CH114" s="288"/>
      <c r="CI114" s="289"/>
      <c r="CJ114" s="216"/>
      <c r="CK114" s="217"/>
      <c r="CL114" s="217"/>
      <c r="CM114" s="217"/>
      <c r="CN114" s="217"/>
      <c r="CO114" s="217"/>
      <c r="CP114" s="217"/>
      <c r="CQ114" s="217"/>
      <c r="CR114" s="217"/>
      <c r="CS114" s="218"/>
    </row>
    <row r="115" spans="1:97" ht="6.75" customHeight="1">
      <c r="A115" s="11"/>
      <c r="B115" s="243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73"/>
      <c r="S115" s="273"/>
      <c r="T115" s="273"/>
      <c r="U115" s="273"/>
      <c r="V115" s="273"/>
      <c r="W115" s="273"/>
      <c r="X115" s="273"/>
      <c r="Y115" s="273"/>
      <c r="Z115" s="273"/>
      <c r="AA115" s="244"/>
      <c r="AB115" s="244"/>
      <c r="AC115" s="244"/>
      <c r="AD115" s="244"/>
      <c r="AE115" s="244"/>
      <c r="AF115" s="273"/>
      <c r="AG115" s="273"/>
      <c r="AH115" s="273"/>
      <c r="AI115" s="273"/>
      <c r="AJ115" s="273"/>
      <c r="AK115" s="273"/>
      <c r="AL115" s="273"/>
      <c r="AM115" s="273"/>
      <c r="AN115" s="275"/>
      <c r="AO115" s="11"/>
      <c r="AP115" s="14"/>
      <c r="AQ115" s="253">
        <f t="shared" ref="AQ115" si="45">AQ31</f>
        <v>0</v>
      </c>
      <c r="AR115" s="254"/>
      <c r="AS115" s="254"/>
      <c r="AT115" s="255"/>
      <c r="AU115" s="267">
        <f t="shared" ref="AU115" si="46">AU31</f>
        <v>0</v>
      </c>
      <c r="AV115" s="70"/>
      <c r="AW115" s="70"/>
      <c r="AX115" s="70"/>
      <c r="AY115" s="70"/>
      <c r="AZ115" s="70"/>
      <c r="BA115" s="70"/>
      <c r="BB115" s="70"/>
      <c r="BC115" s="70"/>
      <c r="BD115" s="70"/>
      <c r="BE115" s="70"/>
      <c r="BF115" s="70"/>
      <c r="BG115" s="70"/>
      <c r="BH115" s="70"/>
      <c r="BI115" s="70"/>
      <c r="BJ115" s="70"/>
      <c r="BK115" s="70"/>
      <c r="BL115" s="70"/>
      <c r="BM115" s="70"/>
      <c r="BN115" s="70"/>
      <c r="BO115" s="70"/>
      <c r="BP115" s="180">
        <f t="shared" ref="BP115" si="47">BP31</f>
        <v>0</v>
      </c>
      <c r="BQ115" s="181"/>
      <c r="BR115" s="181"/>
      <c r="BS115" s="181"/>
      <c r="BT115" s="181"/>
      <c r="BU115" s="181"/>
      <c r="BV115" s="181"/>
      <c r="BW115" s="181"/>
      <c r="BX115" s="181"/>
      <c r="BY115" s="290"/>
      <c r="BZ115" s="293">
        <f t="shared" ref="BZ115" si="48">BZ31</f>
        <v>0</v>
      </c>
      <c r="CA115" s="294"/>
      <c r="CB115" s="294"/>
      <c r="CC115" s="294"/>
      <c r="CD115" s="294"/>
      <c r="CE115" s="294"/>
      <c r="CF115" s="295"/>
      <c r="CG115" s="284">
        <f t="shared" ref="CG115" si="49">CG31</f>
        <v>0</v>
      </c>
      <c r="CH115" s="284"/>
      <c r="CI115" s="285"/>
      <c r="CJ115" s="180">
        <f t="shared" ref="CJ115" si="50">CJ31</f>
        <v>0</v>
      </c>
      <c r="CK115" s="181"/>
      <c r="CL115" s="181"/>
      <c r="CM115" s="181"/>
      <c r="CN115" s="181"/>
      <c r="CO115" s="181"/>
      <c r="CP115" s="181"/>
      <c r="CQ115" s="181"/>
      <c r="CR115" s="181"/>
      <c r="CS115" s="182"/>
    </row>
    <row r="116" spans="1:97" ht="6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4"/>
      <c r="AQ116" s="256"/>
      <c r="AR116" s="257"/>
      <c r="AS116" s="257"/>
      <c r="AT116" s="258"/>
      <c r="AU116" s="111"/>
      <c r="AV116" s="73"/>
      <c r="AW116" s="73"/>
      <c r="AX116" s="73"/>
      <c r="AY116" s="73"/>
      <c r="AZ116" s="73"/>
      <c r="BA116" s="73"/>
      <c r="BB116" s="73"/>
      <c r="BC116" s="73"/>
      <c r="BD116" s="73"/>
      <c r="BE116" s="73"/>
      <c r="BF116" s="73"/>
      <c r="BG116" s="73"/>
      <c r="BH116" s="73"/>
      <c r="BI116" s="73"/>
      <c r="BJ116" s="73"/>
      <c r="BK116" s="73"/>
      <c r="BL116" s="73"/>
      <c r="BM116" s="73"/>
      <c r="BN116" s="73"/>
      <c r="BO116" s="73"/>
      <c r="BP116" s="183"/>
      <c r="BQ116" s="184"/>
      <c r="BR116" s="184"/>
      <c r="BS116" s="184"/>
      <c r="BT116" s="184"/>
      <c r="BU116" s="184"/>
      <c r="BV116" s="184"/>
      <c r="BW116" s="184"/>
      <c r="BX116" s="184"/>
      <c r="BY116" s="291"/>
      <c r="BZ116" s="296"/>
      <c r="CA116" s="297"/>
      <c r="CB116" s="297"/>
      <c r="CC116" s="297"/>
      <c r="CD116" s="297"/>
      <c r="CE116" s="297"/>
      <c r="CF116" s="298"/>
      <c r="CG116" s="286"/>
      <c r="CH116" s="286"/>
      <c r="CI116" s="287"/>
      <c r="CJ116" s="183"/>
      <c r="CK116" s="184"/>
      <c r="CL116" s="184"/>
      <c r="CM116" s="184"/>
      <c r="CN116" s="184"/>
      <c r="CO116" s="184"/>
      <c r="CP116" s="184"/>
      <c r="CQ116" s="184"/>
      <c r="CR116" s="184"/>
      <c r="CS116" s="185"/>
    </row>
    <row r="117" spans="1:97" ht="6.75" customHeight="1">
      <c r="A117" s="11"/>
      <c r="B117" s="276" t="s">
        <v>78</v>
      </c>
      <c r="C117" s="276"/>
      <c r="D117" s="276"/>
      <c r="E117" s="276"/>
      <c r="F117" s="276"/>
      <c r="G117" s="276"/>
      <c r="H117" s="276"/>
      <c r="I117" s="276"/>
      <c r="J117" s="279">
        <f>J33</f>
        <v>9999</v>
      </c>
      <c r="K117" s="279"/>
      <c r="L117" s="279"/>
      <c r="M117" s="279"/>
      <c r="N117" s="279"/>
      <c r="O117" s="279"/>
      <c r="P117" s="279"/>
      <c r="Q117" s="279"/>
      <c r="R117" s="279"/>
      <c r="S117" s="279"/>
      <c r="T117" s="279"/>
      <c r="U117" s="279"/>
      <c r="V117" s="279"/>
      <c r="W117" s="279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4"/>
      <c r="AQ117" s="259"/>
      <c r="AR117" s="260"/>
      <c r="AS117" s="260"/>
      <c r="AT117" s="261"/>
      <c r="AU117" s="268"/>
      <c r="AV117" s="269"/>
      <c r="AW117" s="269"/>
      <c r="AX117" s="269"/>
      <c r="AY117" s="269"/>
      <c r="AZ117" s="269"/>
      <c r="BA117" s="269"/>
      <c r="BB117" s="269"/>
      <c r="BC117" s="269"/>
      <c r="BD117" s="269"/>
      <c r="BE117" s="269"/>
      <c r="BF117" s="269"/>
      <c r="BG117" s="269"/>
      <c r="BH117" s="269"/>
      <c r="BI117" s="269"/>
      <c r="BJ117" s="269"/>
      <c r="BK117" s="269"/>
      <c r="BL117" s="269"/>
      <c r="BM117" s="269"/>
      <c r="BN117" s="269"/>
      <c r="BO117" s="269"/>
      <c r="BP117" s="216"/>
      <c r="BQ117" s="217"/>
      <c r="BR117" s="217"/>
      <c r="BS117" s="217"/>
      <c r="BT117" s="217"/>
      <c r="BU117" s="217"/>
      <c r="BV117" s="217"/>
      <c r="BW117" s="217"/>
      <c r="BX117" s="217"/>
      <c r="BY117" s="292"/>
      <c r="BZ117" s="299"/>
      <c r="CA117" s="300"/>
      <c r="CB117" s="300"/>
      <c r="CC117" s="300"/>
      <c r="CD117" s="300"/>
      <c r="CE117" s="300"/>
      <c r="CF117" s="301"/>
      <c r="CG117" s="288"/>
      <c r="CH117" s="288"/>
      <c r="CI117" s="289"/>
      <c r="CJ117" s="216"/>
      <c r="CK117" s="217"/>
      <c r="CL117" s="217"/>
      <c r="CM117" s="217"/>
      <c r="CN117" s="217"/>
      <c r="CO117" s="217"/>
      <c r="CP117" s="217"/>
      <c r="CQ117" s="217"/>
      <c r="CR117" s="217"/>
      <c r="CS117" s="218"/>
    </row>
    <row r="118" spans="1:97" ht="6.75" customHeight="1">
      <c r="A118" s="11"/>
      <c r="B118" s="277"/>
      <c r="C118" s="277"/>
      <c r="D118" s="277"/>
      <c r="E118" s="277"/>
      <c r="F118" s="277"/>
      <c r="G118" s="277"/>
      <c r="H118" s="277"/>
      <c r="I118" s="277"/>
      <c r="J118" s="280"/>
      <c r="K118" s="280"/>
      <c r="L118" s="280"/>
      <c r="M118" s="280"/>
      <c r="N118" s="280"/>
      <c r="O118" s="280"/>
      <c r="P118" s="280"/>
      <c r="Q118" s="280"/>
      <c r="R118" s="280"/>
      <c r="S118" s="280"/>
      <c r="T118" s="280"/>
      <c r="U118" s="280"/>
      <c r="V118" s="280"/>
      <c r="W118" s="28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4"/>
      <c r="AQ118" s="253">
        <f t="shared" ref="AQ118" si="51">AQ34</f>
        <v>0</v>
      </c>
      <c r="AR118" s="254"/>
      <c r="AS118" s="254"/>
      <c r="AT118" s="255"/>
      <c r="AU118" s="267">
        <f t="shared" ref="AU118" si="52">AU34</f>
        <v>0</v>
      </c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  <c r="BI118" s="70"/>
      <c r="BJ118" s="70"/>
      <c r="BK118" s="70"/>
      <c r="BL118" s="70"/>
      <c r="BM118" s="70"/>
      <c r="BN118" s="70"/>
      <c r="BO118" s="70"/>
      <c r="BP118" s="180">
        <f t="shared" ref="BP118" si="53">BP34</f>
        <v>0</v>
      </c>
      <c r="BQ118" s="181"/>
      <c r="BR118" s="181"/>
      <c r="BS118" s="181"/>
      <c r="BT118" s="181"/>
      <c r="BU118" s="181"/>
      <c r="BV118" s="181"/>
      <c r="BW118" s="181"/>
      <c r="BX118" s="181"/>
      <c r="BY118" s="290"/>
      <c r="BZ118" s="293">
        <f t="shared" ref="BZ118" si="54">BZ34</f>
        <v>0</v>
      </c>
      <c r="CA118" s="294"/>
      <c r="CB118" s="294"/>
      <c r="CC118" s="294"/>
      <c r="CD118" s="294"/>
      <c r="CE118" s="294"/>
      <c r="CF118" s="295"/>
      <c r="CG118" s="284">
        <f t="shared" ref="CG118" si="55">CG34</f>
        <v>0</v>
      </c>
      <c r="CH118" s="284"/>
      <c r="CI118" s="285"/>
      <c r="CJ118" s="180">
        <f t="shared" ref="CJ118" si="56">CJ34</f>
        <v>0</v>
      </c>
      <c r="CK118" s="181"/>
      <c r="CL118" s="181"/>
      <c r="CM118" s="181"/>
      <c r="CN118" s="181"/>
      <c r="CO118" s="181"/>
      <c r="CP118" s="181"/>
      <c r="CQ118" s="181"/>
      <c r="CR118" s="181"/>
      <c r="CS118" s="182"/>
    </row>
    <row r="119" spans="1:97" ht="6.75" customHeight="1">
      <c r="A119" s="11"/>
      <c r="B119" s="278"/>
      <c r="C119" s="278"/>
      <c r="D119" s="278"/>
      <c r="E119" s="278"/>
      <c r="F119" s="278"/>
      <c r="G119" s="278"/>
      <c r="H119" s="278"/>
      <c r="I119" s="278"/>
      <c r="J119" s="281"/>
      <c r="K119" s="281"/>
      <c r="L119" s="281"/>
      <c r="M119" s="281"/>
      <c r="N119" s="281"/>
      <c r="O119" s="281"/>
      <c r="P119" s="281"/>
      <c r="Q119" s="281"/>
      <c r="R119" s="281"/>
      <c r="S119" s="281"/>
      <c r="T119" s="281"/>
      <c r="U119" s="281"/>
      <c r="V119" s="281"/>
      <c r="W119" s="28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4"/>
      <c r="AQ119" s="256"/>
      <c r="AR119" s="257"/>
      <c r="AS119" s="257"/>
      <c r="AT119" s="258"/>
      <c r="AU119" s="111"/>
      <c r="AV119" s="73"/>
      <c r="AW119" s="73"/>
      <c r="AX119" s="73"/>
      <c r="AY119" s="73"/>
      <c r="AZ119" s="73"/>
      <c r="BA119" s="73"/>
      <c r="BB119" s="73"/>
      <c r="BC119" s="73"/>
      <c r="BD119" s="73"/>
      <c r="BE119" s="73"/>
      <c r="BF119" s="73"/>
      <c r="BG119" s="73"/>
      <c r="BH119" s="73"/>
      <c r="BI119" s="73"/>
      <c r="BJ119" s="73"/>
      <c r="BK119" s="73"/>
      <c r="BL119" s="73"/>
      <c r="BM119" s="73"/>
      <c r="BN119" s="73"/>
      <c r="BO119" s="73"/>
      <c r="BP119" s="183"/>
      <c r="BQ119" s="184"/>
      <c r="BR119" s="184"/>
      <c r="BS119" s="184"/>
      <c r="BT119" s="184"/>
      <c r="BU119" s="184"/>
      <c r="BV119" s="184"/>
      <c r="BW119" s="184"/>
      <c r="BX119" s="184"/>
      <c r="BY119" s="291"/>
      <c r="BZ119" s="296"/>
      <c r="CA119" s="297"/>
      <c r="CB119" s="297"/>
      <c r="CC119" s="297"/>
      <c r="CD119" s="297"/>
      <c r="CE119" s="297"/>
      <c r="CF119" s="298"/>
      <c r="CG119" s="286"/>
      <c r="CH119" s="286"/>
      <c r="CI119" s="287"/>
      <c r="CJ119" s="183"/>
      <c r="CK119" s="184"/>
      <c r="CL119" s="184"/>
      <c r="CM119" s="184"/>
      <c r="CN119" s="184"/>
      <c r="CO119" s="184"/>
      <c r="CP119" s="184"/>
      <c r="CQ119" s="184"/>
      <c r="CR119" s="184"/>
      <c r="CS119" s="185"/>
    </row>
    <row r="120" spans="1:97" ht="6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4"/>
      <c r="AQ120" s="259"/>
      <c r="AR120" s="260"/>
      <c r="AS120" s="260"/>
      <c r="AT120" s="261"/>
      <c r="AU120" s="268"/>
      <c r="AV120" s="269"/>
      <c r="AW120" s="269"/>
      <c r="AX120" s="269"/>
      <c r="AY120" s="269"/>
      <c r="AZ120" s="269"/>
      <c r="BA120" s="269"/>
      <c r="BB120" s="269"/>
      <c r="BC120" s="269"/>
      <c r="BD120" s="269"/>
      <c r="BE120" s="269"/>
      <c r="BF120" s="269"/>
      <c r="BG120" s="269"/>
      <c r="BH120" s="269"/>
      <c r="BI120" s="269"/>
      <c r="BJ120" s="269"/>
      <c r="BK120" s="269"/>
      <c r="BL120" s="269"/>
      <c r="BM120" s="269"/>
      <c r="BN120" s="269"/>
      <c r="BO120" s="269"/>
      <c r="BP120" s="216"/>
      <c r="BQ120" s="217"/>
      <c r="BR120" s="217"/>
      <c r="BS120" s="217"/>
      <c r="BT120" s="217"/>
      <c r="BU120" s="217"/>
      <c r="BV120" s="217"/>
      <c r="BW120" s="217"/>
      <c r="BX120" s="217"/>
      <c r="BY120" s="292"/>
      <c r="BZ120" s="299"/>
      <c r="CA120" s="300"/>
      <c r="CB120" s="300"/>
      <c r="CC120" s="300"/>
      <c r="CD120" s="300"/>
      <c r="CE120" s="300"/>
      <c r="CF120" s="301"/>
      <c r="CG120" s="288"/>
      <c r="CH120" s="288"/>
      <c r="CI120" s="289"/>
      <c r="CJ120" s="216"/>
      <c r="CK120" s="217"/>
      <c r="CL120" s="217"/>
      <c r="CM120" s="217"/>
      <c r="CN120" s="217"/>
      <c r="CO120" s="217"/>
      <c r="CP120" s="217"/>
      <c r="CQ120" s="217"/>
      <c r="CR120" s="217"/>
      <c r="CS120" s="218"/>
    </row>
    <row r="121" spans="1:97" ht="6.75" customHeight="1">
      <c r="A121" s="11"/>
      <c r="B121" s="241" t="s">
        <v>1</v>
      </c>
      <c r="C121" s="148"/>
      <c r="D121" s="148"/>
      <c r="E121" s="148"/>
      <c r="F121" s="148"/>
      <c r="G121" s="245" t="str">
        <f>G37</f>
        <v>〇〇様邸新築工事</v>
      </c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  <c r="AF121" s="158"/>
      <c r="AG121" s="158"/>
      <c r="AH121" s="159"/>
      <c r="AI121" s="247" t="s">
        <v>83</v>
      </c>
      <c r="AJ121" s="248"/>
      <c r="AK121" s="248"/>
      <c r="AL121" s="248"/>
      <c r="AM121" s="248"/>
      <c r="AN121" s="249"/>
      <c r="AO121" s="11"/>
      <c r="AP121" s="14"/>
      <c r="AQ121" s="253">
        <f t="shared" ref="AQ121" si="57">AQ37</f>
        <v>0</v>
      </c>
      <c r="AR121" s="254"/>
      <c r="AS121" s="254"/>
      <c r="AT121" s="255"/>
      <c r="AU121" s="267">
        <f t="shared" ref="AU121" si="58">AU37</f>
        <v>0</v>
      </c>
      <c r="AV121" s="70"/>
      <c r="AW121" s="70"/>
      <c r="AX121" s="70"/>
      <c r="AY121" s="70"/>
      <c r="AZ121" s="70"/>
      <c r="BA121" s="70"/>
      <c r="BB121" s="70"/>
      <c r="BC121" s="70"/>
      <c r="BD121" s="70"/>
      <c r="BE121" s="70"/>
      <c r="BF121" s="70"/>
      <c r="BG121" s="70"/>
      <c r="BH121" s="70"/>
      <c r="BI121" s="70"/>
      <c r="BJ121" s="70"/>
      <c r="BK121" s="70"/>
      <c r="BL121" s="70"/>
      <c r="BM121" s="70"/>
      <c r="BN121" s="70"/>
      <c r="BO121" s="70"/>
      <c r="BP121" s="180">
        <f t="shared" ref="BP121" si="59">BP37</f>
        <v>0</v>
      </c>
      <c r="BQ121" s="181"/>
      <c r="BR121" s="181"/>
      <c r="BS121" s="181"/>
      <c r="BT121" s="181"/>
      <c r="BU121" s="181"/>
      <c r="BV121" s="181"/>
      <c r="BW121" s="181"/>
      <c r="BX121" s="181"/>
      <c r="BY121" s="290"/>
      <c r="BZ121" s="293">
        <f t="shared" ref="BZ121" si="60">BZ37</f>
        <v>0</v>
      </c>
      <c r="CA121" s="294"/>
      <c r="CB121" s="294"/>
      <c r="CC121" s="294"/>
      <c r="CD121" s="294"/>
      <c r="CE121" s="294"/>
      <c r="CF121" s="295"/>
      <c r="CG121" s="284">
        <f t="shared" ref="CG121" si="61">CG37</f>
        <v>0</v>
      </c>
      <c r="CH121" s="284"/>
      <c r="CI121" s="285"/>
      <c r="CJ121" s="180">
        <f t="shared" ref="CJ121" si="62">CJ37</f>
        <v>0</v>
      </c>
      <c r="CK121" s="181"/>
      <c r="CL121" s="181"/>
      <c r="CM121" s="181"/>
      <c r="CN121" s="181"/>
      <c r="CO121" s="181"/>
      <c r="CP121" s="181"/>
      <c r="CQ121" s="181"/>
      <c r="CR121" s="181"/>
      <c r="CS121" s="182"/>
    </row>
    <row r="122" spans="1:97" ht="6.75" customHeight="1">
      <c r="A122" s="11"/>
      <c r="B122" s="242"/>
      <c r="C122" s="149"/>
      <c r="D122" s="149"/>
      <c r="E122" s="149"/>
      <c r="F122" s="149"/>
      <c r="G122" s="246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1"/>
      <c r="AI122" s="250"/>
      <c r="AJ122" s="251"/>
      <c r="AK122" s="251"/>
      <c r="AL122" s="251"/>
      <c r="AM122" s="251"/>
      <c r="AN122" s="252"/>
      <c r="AO122" s="11"/>
      <c r="AP122" s="14"/>
      <c r="AQ122" s="256"/>
      <c r="AR122" s="257"/>
      <c r="AS122" s="257"/>
      <c r="AT122" s="258"/>
      <c r="AU122" s="111"/>
      <c r="AV122" s="73"/>
      <c r="AW122" s="73"/>
      <c r="AX122" s="73"/>
      <c r="AY122" s="73"/>
      <c r="AZ122" s="73"/>
      <c r="BA122" s="73"/>
      <c r="BB122" s="73"/>
      <c r="BC122" s="73"/>
      <c r="BD122" s="73"/>
      <c r="BE122" s="73"/>
      <c r="BF122" s="73"/>
      <c r="BG122" s="73"/>
      <c r="BH122" s="73"/>
      <c r="BI122" s="73"/>
      <c r="BJ122" s="73"/>
      <c r="BK122" s="73"/>
      <c r="BL122" s="73"/>
      <c r="BM122" s="73"/>
      <c r="BN122" s="73"/>
      <c r="BO122" s="73"/>
      <c r="BP122" s="183"/>
      <c r="BQ122" s="184"/>
      <c r="BR122" s="184"/>
      <c r="BS122" s="184"/>
      <c r="BT122" s="184"/>
      <c r="BU122" s="184"/>
      <c r="BV122" s="184"/>
      <c r="BW122" s="184"/>
      <c r="BX122" s="184"/>
      <c r="BY122" s="291"/>
      <c r="BZ122" s="296"/>
      <c r="CA122" s="297"/>
      <c r="CB122" s="297"/>
      <c r="CC122" s="297"/>
      <c r="CD122" s="297"/>
      <c r="CE122" s="297"/>
      <c r="CF122" s="298"/>
      <c r="CG122" s="286"/>
      <c r="CH122" s="286"/>
      <c r="CI122" s="287"/>
      <c r="CJ122" s="183"/>
      <c r="CK122" s="184"/>
      <c r="CL122" s="184"/>
      <c r="CM122" s="184"/>
      <c r="CN122" s="184"/>
      <c r="CO122" s="184"/>
      <c r="CP122" s="184"/>
      <c r="CQ122" s="184"/>
      <c r="CR122" s="184"/>
      <c r="CS122" s="185"/>
    </row>
    <row r="123" spans="1:97" ht="6.75" customHeight="1">
      <c r="A123" s="11"/>
      <c r="B123" s="242"/>
      <c r="C123" s="149"/>
      <c r="D123" s="149"/>
      <c r="E123" s="149"/>
      <c r="F123" s="149"/>
      <c r="G123" s="246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  <c r="AF123" s="160"/>
      <c r="AG123" s="160"/>
      <c r="AH123" s="161"/>
      <c r="AI123" s="219" t="str">
        <f>AI39</f>
        <v>34-999</v>
      </c>
      <c r="AJ123" s="220"/>
      <c r="AK123" s="220"/>
      <c r="AL123" s="220"/>
      <c r="AM123" s="220"/>
      <c r="AN123" s="221"/>
      <c r="AO123" s="11"/>
      <c r="AP123" s="14"/>
      <c r="AQ123" s="259"/>
      <c r="AR123" s="260"/>
      <c r="AS123" s="260"/>
      <c r="AT123" s="261"/>
      <c r="AU123" s="268"/>
      <c r="AV123" s="269"/>
      <c r="AW123" s="269"/>
      <c r="AX123" s="269"/>
      <c r="AY123" s="269"/>
      <c r="AZ123" s="269"/>
      <c r="BA123" s="269"/>
      <c r="BB123" s="269"/>
      <c r="BC123" s="269"/>
      <c r="BD123" s="269"/>
      <c r="BE123" s="269"/>
      <c r="BF123" s="269"/>
      <c r="BG123" s="269"/>
      <c r="BH123" s="269"/>
      <c r="BI123" s="269"/>
      <c r="BJ123" s="269"/>
      <c r="BK123" s="269"/>
      <c r="BL123" s="269"/>
      <c r="BM123" s="269"/>
      <c r="BN123" s="269"/>
      <c r="BO123" s="269"/>
      <c r="BP123" s="216"/>
      <c r="BQ123" s="217"/>
      <c r="BR123" s="217"/>
      <c r="BS123" s="217"/>
      <c r="BT123" s="217"/>
      <c r="BU123" s="217"/>
      <c r="BV123" s="217"/>
      <c r="BW123" s="217"/>
      <c r="BX123" s="217"/>
      <c r="BY123" s="292"/>
      <c r="BZ123" s="299"/>
      <c r="CA123" s="300"/>
      <c r="CB123" s="300"/>
      <c r="CC123" s="300"/>
      <c r="CD123" s="300"/>
      <c r="CE123" s="300"/>
      <c r="CF123" s="301"/>
      <c r="CG123" s="288"/>
      <c r="CH123" s="288"/>
      <c r="CI123" s="289"/>
      <c r="CJ123" s="216"/>
      <c r="CK123" s="217"/>
      <c r="CL123" s="217"/>
      <c r="CM123" s="217"/>
      <c r="CN123" s="217"/>
      <c r="CO123" s="217"/>
      <c r="CP123" s="217"/>
      <c r="CQ123" s="217"/>
      <c r="CR123" s="217"/>
      <c r="CS123" s="218"/>
    </row>
    <row r="124" spans="1:97" ht="6.75" customHeight="1">
      <c r="A124" s="11"/>
      <c r="B124" s="243"/>
      <c r="C124" s="244"/>
      <c r="D124" s="244"/>
      <c r="E124" s="244"/>
      <c r="F124" s="244"/>
      <c r="G124" s="146"/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  <c r="AG124" s="147"/>
      <c r="AH124" s="162"/>
      <c r="AI124" s="222"/>
      <c r="AJ124" s="223"/>
      <c r="AK124" s="223"/>
      <c r="AL124" s="223"/>
      <c r="AM124" s="223"/>
      <c r="AN124" s="224"/>
      <c r="AO124" s="11"/>
      <c r="AP124" s="14"/>
      <c r="AQ124" s="225" t="str">
        <f>AQ40</f>
        <v>税 抜 金 額</v>
      </c>
      <c r="AR124" s="226"/>
      <c r="AS124" s="226"/>
      <c r="AT124" s="226"/>
      <c r="AU124" s="226"/>
      <c r="AV124" s="226"/>
      <c r="AW124" s="226"/>
      <c r="AX124" s="226"/>
      <c r="AY124" s="226"/>
      <c r="AZ124" s="226"/>
      <c r="BA124" s="226"/>
      <c r="BB124" s="226"/>
      <c r="BC124" s="226"/>
      <c r="BD124" s="226"/>
      <c r="BE124" s="226"/>
      <c r="BF124" s="226"/>
      <c r="BG124" s="226"/>
      <c r="BH124" s="226"/>
      <c r="BI124" s="226"/>
      <c r="BJ124" s="226"/>
      <c r="BK124" s="226"/>
      <c r="BL124" s="226"/>
      <c r="BM124" s="226"/>
      <c r="BN124" s="226"/>
      <c r="BO124" s="226"/>
      <c r="BP124" s="226"/>
      <c r="BQ124" s="226"/>
      <c r="BR124" s="226"/>
      <c r="BS124" s="226"/>
      <c r="BT124" s="226"/>
      <c r="BU124" s="226"/>
      <c r="BV124" s="226"/>
      <c r="BW124" s="226"/>
      <c r="BX124" s="226"/>
      <c r="BY124" s="226"/>
      <c r="BZ124" s="226"/>
      <c r="CA124" s="226"/>
      <c r="CB124" s="226"/>
      <c r="CC124" s="226"/>
      <c r="CD124" s="226"/>
      <c r="CE124" s="226"/>
      <c r="CF124" s="226"/>
      <c r="CG124" s="226"/>
      <c r="CH124" s="226"/>
      <c r="CI124" s="227"/>
      <c r="CJ124" s="234">
        <f>CJ40</f>
        <v>11500000</v>
      </c>
      <c r="CK124" s="234"/>
      <c r="CL124" s="234"/>
      <c r="CM124" s="234"/>
      <c r="CN124" s="234"/>
      <c r="CO124" s="234"/>
      <c r="CP124" s="234"/>
      <c r="CQ124" s="234"/>
      <c r="CR124" s="234"/>
      <c r="CS124" s="235"/>
    </row>
    <row r="125" spans="1:97" ht="6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4"/>
      <c r="AQ125" s="228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  <c r="BB125" s="229"/>
      <c r="BC125" s="229"/>
      <c r="BD125" s="229"/>
      <c r="BE125" s="229"/>
      <c r="BF125" s="229"/>
      <c r="BG125" s="229"/>
      <c r="BH125" s="229"/>
      <c r="BI125" s="229"/>
      <c r="BJ125" s="229"/>
      <c r="BK125" s="229"/>
      <c r="BL125" s="229"/>
      <c r="BM125" s="229"/>
      <c r="BN125" s="229"/>
      <c r="BO125" s="229"/>
      <c r="BP125" s="229"/>
      <c r="BQ125" s="229"/>
      <c r="BR125" s="229"/>
      <c r="BS125" s="229"/>
      <c r="BT125" s="229"/>
      <c r="BU125" s="229"/>
      <c r="BV125" s="229"/>
      <c r="BW125" s="229"/>
      <c r="BX125" s="229"/>
      <c r="BY125" s="229"/>
      <c r="BZ125" s="229"/>
      <c r="CA125" s="229"/>
      <c r="CB125" s="229"/>
      <c r="CC125" s="229"/>
      <c r="CD125" s="229"/>
      <c r="CE125" s="229"/>
      <c r="CF125" s="229"/>
      <c r="CG125" s="229"/>
      <c r="CH125" s="229"/>
      <c r="CI125" s="230"/>
      <c r="CJ125" s="236"/>
      <c r="CK125" s="236"/>
      <c r="CL125" s="236"/>
      <c r="CM125" s="236"/>
      <c r="CN125" s="236"/>
      <c r="CO125" s="236"/>
      <c r="CP125" s="236"/>
      <c r="CQ125" s="236"/>
      <c r="CR125" s="236"/>
      <c r="CS125" s="237"/>
    </row>
    <row r="126" spans="1:97" ht="6.75" customHeight="1">
      <c r="A126" s="11"/>
      <c r="B126" s="238" t="s">
        <v>69</v>
      </c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  <c r="M126" s="239"/>
      <c r="N126" s="240"/>
      <c r="O126" s="238" t="s">
        <v>66</v>
      </c>
      <c r="P126" s="239"/>
      <c r="Q126" s="239"/>
      <c r="R126" s="239"/>
      <c r="S126" s="239"/>
      <c r="T126" s="239"/>
      <c r="U126" s="239"/>
      <c r="V126" s="239"/>
      <c r="W126" s="239"/>
      <c r="X126" s="239"/>
      <c r="Y126" s="239"/>
      <c r="Z126" s="239"/>
      <c r="AA126" s="240"/>
      <c r="AB126" s="238" t="s">
        <v>65</v>
      </c>
      <c r="AC126" s="239"/>
      <c r="AD126" s="239"/>
      <c r="AE126" s="239"/>
      <c r="AF126" s="239"/>
      <c r="AG126" s="239"/>
      <c r="AH126" s="239"/>
      <c r="AI126" s="239"/>
      <c r="AJ126" s="239"/>
      <c r="AK126" s="239"/>
      <c r="AL126" s="239"/>
      <c r="AM126" s="239"/>
      <c r="AN126" s="240"/>
      <c r="AO126" s="11"/>
      <c r="AP126" s="14"/>
      <c r="AQ126" s="231"/>
      <c r="AR126" s="232"/>
      <c r="AS126" s="232"/>
      <c r="AT126" s="232"/>
      <c r="AU126" s="232"/>
      <c r="AV126" s="232"/>
      <c r="AW126" s="232"/>
      <c r="AX126" s="232"/>
      <c r="AY126" s="232"/>
      <c r="AZ126" s="232"/>
      <c r="BA126" s="232"/>
      <c r="BB126" s="232"/>
      <c r="BC126" s="232"/>
      <c r="BD126" s="232"/>
      <c r="BE126" s="232"/>
      <c r="BF126" s="232"/>
      <c r="BG126" s="232"/>
      <c r="BH126" s="232"/>
      <c r="BI126" s="232"/>
      <c r="BJ126" s="232"/>
      <c r="BK126" s="232"/>
      <c r="BL126" s="232"/>
      <c r="BM126" s="232"/>
      <c r="BN126" s="232"/>
      <c r="BO126" s="232"/>
      <c r="BP126" s="232"/>
      <c r="BQ126" s="232"/>
      <c r="BR126" s="232"/>
      <c r="BS126" s="232"/>
      <c r="BT126" s="232"/>
      <c r="BU126" s="232"/>
      <c r="BV126" s="232"/>
      <c r="BW126" s="232"/>
      <c r="BX126" s="232"/>
      <c r="BY126" s="232"/>
      <c r="BZ126" s="232"/>
      <c r="CA126" s="232"/>
      <c r="CB126" s="232"/>
      <c r="CC126" s="232"/>
      <c r="CD126" s="232"/>
      <c r="CE126" s="232"/>
      <c r="CF126" s="232"/>
      <c r="CG126" s="232"/>
      <c r="CH126" s="232"/>
      <c r="CI126" s="233"/>
      <c r="CJ126" s="236"/>
      <c r="CK126" s="236"/>
      <c r="CL126" s="236"/>
      <c r="CM126" s="236"/>
      <c r="CN126" s="236"/>
      <c r="CO126" s="236"/>
      <c r="CP126" s="236"/>
      <c r="CQ126" s="236"/>
      <c r="CR126" s="236"/>
      <c r="CS126" s="237"/>
    </row>
    <row r="127" spans="1:97" ht="6.75" customHeight="1">
      <c r="A127" s="11"/>
      <c r="B127" s="208"/>
      <c r="C127" s="209"/>
      <c r="D127" s="209"/>
      <c r="E127" s="209"/>
      <c r="F127" s="209"/>
      <c r="G127" s="209"/>
      <c r="H127" s="209"/>
      <c r="I127" s="209"/>
      <c r="J127" s="209"/>
      <c r="K127" s="209"/>
      <c r="L127" s="209"/>
      <c r="M127" s="209"/>
      <c r="N127" s="210"/>
      <c r="O127" s="208"/>
      <c r="P127" s="209"/>
      <c r="Q127" s="209"/>
      <c r="R127" s="209"/>
      <c r="S127" s="209"/>
      <c r="T127" s="209"/>
      <c r="U127" s="209"/>
      <c r="V127" s="209"/>
      <c r="W127" s="209"/>
      <c r="X127" s="209"/>
      <c r="Y127" s="209"/>
      <c r="Z127" s="209"/>
      <c r="AA127" s="210"/>
      <c r="AB127" s="208"/>
      <c r="AC127" s="209"/>
      <c r="AD127" s="209"/>
      <c r="AE127" s="209"/>
      <c r="AF127" s="209"/>
      <c r="AG127" s="209"/>
      <c r="AH127" s="209"/>
      <c r="AI127" s="209"/>
      <c r="AJ127" s="209"/>
      <c r="AK127" s="209"/>
      <c r="AL127" s="209"/>
      <c r="AM127" s="209"/>
      <c r="AN127" s="210"/>
      <c r="AO127" s="11"/>
      <c r="AP127" s="14"/>
      <c r="AQ127" s="190" t="str">
        <f>AQ43</f>
        <v>（軽減8％対象　200000円　消費税　16000円）　</v>
      </c>
      <c r="AR127" s="191"/>
      <c r="AS127" s="191"/>
      <c r="AT127" s="191"/>
      <c r="AU127" s="191"/>
      <c r="AV127" s="191"/>
      <c r="AW127" s="191"/>
      <c r="AX127" s="191"/>
      <c r="AY127" s="191"/>
      <c r="AZ127" s="191"/>
      <c r="BA127" s="191"/>
      <c r="BB127" s="191"/>
      <c r="BC127" s="191"/>
      <c r="BD127" s="191"/>
      <c r="BE127" s="191"/>
      <c r="BF127" s="191"/>
      <c r="BG127" s="191"/>
      <c r="BH127" s="191"/>
      <c r="BI127" s="191"/>
      <c r="BJ127" s="191"/>
      <c r="BK127" s="191"/>
      <c r="BL127" s="191"/>
      <c r="BM127" s="191"/>
      <c r="BN127" s="191"/>
      <c r="BO127" s="191"/>
      <c r="BP127" s="191"/>
      <c r="BQ127" s="191"/>
      <c r="BR127" s="191"/>
      <c r="BS127" s="191"/>
      <c r="BT127" s="191"/>
      <c r="BU127" s="191"/>
      <c r="BV127" s="191"/>
      <c r="BW127" s="191"/>
      <c r="BX127" s="191"/>
      <c r="BY127" s="191"/>
      <c r="BZ127" s="191"/>
      <c r="CA127" s="191"/>
      <c r="CB127" s="191"/>
      <c r="CC127" s="191"/>
      <c r="CD127" s="191"/>
      <c r="CE127" s="191"/>
      <c r="CF127" s="191"/>
      <c r="CG127" s="191"/>
      <c r="CH127" s="191"/>
      <c r="CI127" s="192"/>
      <c r="CJ127" s="199">
        <f>CJ43</f>
        <v>216000</v>
      </c>
      <c r="CK127" s="200"/>
      <c r="CL127" s="200"/>
      <c r="CM127" s="200"/>
      <c r="CN127" s="200"/>
      <c r="CO127" s="200"/>
      <c r="CP127" s="200"/>
      <c r="CQ127" s="200"/>
      <c r="CR127" s="200"/>
      <c r="CS127" s="201"/>
    </row>
    <row r="128" spans="1:97" ht="6.75" customHeight="1">
      <c r="A128" s="11"/>
      <c r="B128" s="113">
        <f>B44</f>
        <v>10966000</v>
      </c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5"/>
      <c r="O128" s="113">
        <f>O44</f>
        <v>6600000</v>
      </c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5"/>
      <c r="AB128" s="113">
        <f>AB44</f>
        <v>17566000</v>
      </c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5"/>
      <c r="AO128" s="11"/>
      <c r="AP128" s="14"/>
      <c r="AQ128" s="193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  <c r="BI128" s="194"/>
      <c r="BJ128" s="194"/>
      <c r="BK128" s="194"/>
      <c r="BL128" s="194"/>
      <c r="BM128" s="194"/>
      <c r="BN128" s="194"/>
      <c r="BO128" s="194"/>
      <c r="BP128" s="194"/>
      <c r="BQ128" s="194"/>
      <c r="BR128" s="194"/>
      <c r="BS128" s="194"/>
      <c r="BT128" s="194"/>
      <c r="BU128" s="194"/>
      <c r="BV128" s="194"/>
      <c r="BW128" s="194"/>
      <c r="BX128" s="194"/>
      <c r="BY128" s="194"/>
      <c r="BZ128" s="194"/>
      <c r="CA128" s="194"/>
      <c r="CB128" s="194"/>
      <c r="CC128" s="194"/>
      <c r="CD128" s="194"/>
      <c r="CE128" s="194"/>
      <c r="CF128" s="194"/>
      <c r="CG128" s="194"/>
      <c r="CH128" s="194"/>
      <c r="CI128" s="195"/>
      <c r="CJ128" s="202"/>
      <c r="CK128" s="203"/>
      <c r="CL128" s="203"/>
      <c r="CM128" s="203"/>
      <c r="CN128" s="203"/>
      <c r="CO128" s="203"/>
      <c r="CP128" s="203"/>
      <c r="CQ128" s="203"/>
      <c r="CR128" s="203"/>
      <c r="CS128" s="204"/>
    </row>
    <row r="129" spans="1:98" ht="6.75" customHeight="1" thickBot="1">
      <c r="A129" s="11"/>
      <c r="B129" s="116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8"/>
      <c r="O129" s="116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8"/>
      <c r="AB129" s="151"/>
      <c r="AC129" s="123"/>
      <c r="AD129" s="123"/>
      <c r="AE129" s="123"/>
      <c r="AF129" s="123"/>
      <c r="AG129" s="123"/>
      <c r="AH129" s="123"/>
      <c r="AI129" s="123"/>
      <c r="AJ129" s="123"/>
      <c r="AK129" s="123"/>
      <c r="AL129" s="123"/>
      <c r="AM129" s="123"/>
      <c r="AN129" s="152"/>
      <c r="AO129" s="11"/>
      <c r="AP129" s="14"/>
      <c r="AQ129" s="196"/>
      <c r="AR129" s="197"/>
      <c r="AS129" s="197"/>
      <c r="AT129" s="197"/>
      <c r="AU129" s="197"/>
      <c r="AV129" s="197"/>
      <c r="AW129" s="197"/>
      <c r="AX129" s="197"/>
      <c r="AY129" s="197"/>
      <c r="AZ129" s="197"/>
      <c r="BA129" s="197"/>
      <c r="BB129" s="197"/>
      <c r="BC129" s="197"/>
      <c r="BD129" s="197"/>
      <c r="BE129" s="197"/>
      <c r="BF129" s="197"/>
      <c r="BG129" s="197"/>
      <c r="BH129" s="197"/>
      <c r="BI129" s="197"/>
      <c r="BJ129" s="197"/>
      <c r="BK129" s="197"/>
      <c r="BL129" s="197"/>
      <c r="BM129" s="197"/>
      <c r="BN129" s="197"/>
      <c r="BO129" s="197"/>
      <c r="BP129" s="197"/>
      <c r="BQ129" s="197"/>
      <c r="BR129" s="197"/>
      <c r="BS129" s="197"/>
      <c r="BT129" s="197"/>
      <c r="BU129" s="197"/>
      <c r="BV129" s="197"/>
      <c r="BW129" s="197"/>
      <c r="BX129" s="197"/>
      <c r="BY129" s="197"/>
      <c r="BZ129" s="197"/>
      <c r="CA129" s="197"/>
      <c r="CB129" s="197"/>
      <c r="CC129" s="197"/>
      <c r="CD129" s="197"/>
      <c r="CE129" s="197"/>
      <c r="CF129" s="197"/>
      <c r="CG129" s="197"/>
      <c r="CH129" s="197"/>
      <c r="CI129" s="198"/>
      <c r="CJ129" s="205"/>
      <c r="CK129" s="206"/>
      <c r="CL129" s="206"/>
      <c r="CM129" s="206"/>
      <c r="CN129" s="206"/>
      <c r="CO129" s="206"/>
      <c r="CP129" s="206"/>
      <c r="CQ129" s="206"/>
      <c r="CR129" s="206"/>
      <c r="CS129" s="207"/>
    </row>
    <row r="130" spans="1:98" ht="6.75" customHeight="1">
      <c r="A130" s="11"/>
      <c r="B130" s="208" t="s">
        <v>68</v>
      </c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10"/>
      <c r="O130" s="208" t="s">
        <v>67</v>
      </c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11" t="s">
        <v>64</v>
      </c>
      <c r="AC130" s="212"/>
      <c r="AD130" s="212"/>
      <c r="AE130" s="212"/>
      <c r="AF130" s="212"/>
      <c r="AG130" s="212"/>
      <c r="AH130" s="212"/>
      <c r="AI130" s="212"/>
      <c r="AJ130" s="212"/>
      <c r="AK130" s="212"/>
      <c r="AL130" s="212"/>
      <c r="AM130" s="212"/>
      <c r="AN130" s="213"/>
      <c r="AO130" s="11"/>
      <c r="AP130" s="14"/>
      <c r="AQ130" s="190" t="str">
        <f t="shared" ref="AQ130" si="63">AQ46</f>
        <v>（10％対象　11000000円　消費税　1100000円）　</v>
      </c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191"/>
      <c r="BD130" s="191"/>
      <c r="BE130" s="191"/>
      <c r="BF130" s="191"/>
      <c r="BG130" s="191"/>
      <c r="BH130" s="191"/>
      <c r="BI130" s="191"/>
      <c r="BJ130" s="191"/>
      <c r="BK130" s="191"/>
      <c r="BL130" s="191"/>
      <c r="BM130" s="191"/>
      <c r="BN130" s="191"/>
      <c r="BO130" s="191"/>
      <c r="BP130" s="191"/>
      <c r="BQ130" s="191"/>
      <c r="BR130" s="191"/>
      <c r="BS130" s="191"/>
      <c r="BT130" s="191"/>
      <c r="BU130" s="191"/>
      <c r="BV130" s="191"/>
      <c r="BW130" s="191"/>
      <c r="BX130" s="191"/>
      <c r="BY130" s="191"/>
      <c r="BZ130" s="191"/>
      <c r="CA130" s="191"/>
      <c r="CB130" s="191"/>
      <c r="CC130" s="191"/>
      <c r="CD130" s="191"/>
      <c r="CE130" s="191"/>
      <c r="CF130" s="191"/>
      <c r="CG130" s="191"/>
      <c r="CH130" s="191"/>
      <c r="CI130" s="192"/>
      <c r="CJ130" s="199">
        <f>CJ46</f>
        <v>12100000.000000002</v>
      </c>
      <c r="CK130" s="200"/>
      <c r="CL130" s="200"/>
      <c r="CM130" s="200"/>
      <c r="CN130" s="200"/>
      <c r="CO130" s="200"/>
      <c r="CP130" s="200"/>
      <c r="CQ130" s="200"/>
      <c r="CR130" s="200"/>
      <c r="CS130" s="201"/>
    </row>
    <row r="131" spans="1:98" ht="6.75" customHeight="1">
      <c r="A131" s="11"/>
      <c r="B131" s="208"/>
      <c r="C131" s="209"/>
      <c r="D131" s="209"/>
      <c r="E131" s="209"/>
      <c r="F131" s="209"/>
      <c r="G131" s="209"/>
      <c r="H131" s="209"/>
      <c r="I131" s="209"/>
      <c r="J131" s="209"/>
      <c r="K131" s="209"/>
      <c r="L131" s="209"/>
      <c r="M131" s="209"/>
      <c r="N131" s="210"/>
      <c r="O131" s="208"/>
      <c r="P131" s="209"/>
      <c r="Q131" s="209"/>
      <c r="R131" s="209"/>
      <c r="S131" s="209"/>
      <c r="T131" s="209"/>
      <c r="U131" s="209"/>
      <c r="V131" s="209"/>
      <c r="W131" s="209"/>
      <c r="X131" s="209"/>
      <c r="Y131" s="209"/>
      <c r="Z131" s="209"/>
      <c r="AA131" s="209"/>
      <c r="AB131" s="214"/>
      <c r="AC131" s="209"/>
      <c r="AD131" s="209"/>
      <c r="AE131" s="209"/>
      <c r="AF131" s="209"/>
      <c r="AG131" s="209"/>
      <c r="AH131" s="209"/>
      <c r="AI131" s="209"/>
      <c r="AJ131" s="209"/>
      <c r="AK131" s="209"/>
      <c r="AL131" s="209"/>
      <c r="AM131" s="209"/>
      <c r="AN131" s="215"/>
      <c r="AO131" s="11"/>
      <c r="AP131" s="14"/>
      <c r="AQ131" s="193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  <c r="BI131" s="194"/>
      <c r="BJ131" s="194"/>
      <c r="BK131" s="194"/>
      <c r="BL131" s="194"/>
      <c r="BM131" s="194"/>
      <c r="BN131" s="194"/>
      <c r="BO131" s="194"/>
      <c r="BP131" s="194"/>
      <c r="BQ131" s="194"/>
      <c r="BR131" s="194"/>
      <c r="BS131" s="194"/>
      <c r="BT131" s="194"/>
      <c r="BU131" s="194"/>
      <c r="BV131" s="194"/>
      <c r="BW131" s="194"/>
      <c r="BX131" s="194"/>
      <c r="BY131" s="194"/>
      <c r="BZ131" s="194"/>
      <c r="CA131" s="194"/>
      <c r="CB131" s="194"/>
      <c r="CC131" s="194"/>
      <c r="CD131" s="194"/>
      <c r="CE131" s="194"/>
      <c r="CF131" s="194"/>
      <c r="CG131" s="194"/>
      <c r="CH131" s="194"/>
      <c r="CI131" s="195"/>
      <c r="CJ131" s="202"/>
      <c r="CK131" s="203"/>
      <c r="CL131" s="203"/>
      <c r="CM131" s="203"/>
      <c r="CN131" s="203"/>
      <c r="CO131" s="203"/>
      <c r="CP131" s="203"/>
      <c r="CQ131" s="203"/>
      <c r="CR131" s="203"/>
      <c r="CS131" s="204"/>
    </row>
    <row r="132" spans="1:98" ht="6.75" customHeight="1">
      <c r="A132" s="11"/>
      <c r="B132" s="113">
        <f>B48</f>
        <v>12616000.000000002</v>
      </c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5"/>
      <c r="O132" s="113">
        <f>O48</f>
        <v>5500000</v>
      </c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  <c r="AA132" s="119"/>
      <c r="AB132" s="120">
        <f>AB48</f>
        <v>7116000.0000000019</v>
      </c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21"/>
      <c r="AO132" s="11"/>
      <c r="AP132" s="14"/>
      <c r="AQ132" s="196"/>
      <c r="AR132" s="197"/>
      <c r="AS132" s="197"/>
      <c r="AT132" s="197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197"/>
      <c r="BF132" s="197"/>
      <c r="BG132" s="197"/>
      <c r="BH132" s="197"/>
      <c r="BI132" s="197"/>
      <c r="BJ132" s="197"/>
      <c r="BK132" s="197"/>
      <c r="BL132" s="197"/>
      <c r="BM132" s="197"/>
      <c r="BN132" s="197"/>
      <c r="BO132" s="197"/>
      <c r="BP132" s="197"/>
      <c r="BQ132" s="197"/>
      <c r="BR132" s="197"/>
      <c r="BS132" s="197"/>
      <c r="BT132" s="197"/>
      <c r="BU132" s="197"/>
      <c r="BV132" s="197"/>
      <c r="BW132" s="197"/>
      <c r="BX132" s="197"/>
      <c r="BY132" s="197"/>
      <c r="BZ132" s="197"/>
      <c r="CA132" s="197"/>
      <c r="CB132" s="197"/>
      <c r="CC132" s="197"/>
      <c r="CD132" s="197"/>
      <c r="CE132" s="197"/>
      <c r="CF132" s="197"/>
      <c r="CG132" s="197"/>
      <c r="CH132" s="197"/>
      <c r="CI132" s="198"/>
      <c r="CJ132" s="205"/>
      <c r="CK132" s="206"/>
      <c r="CL132" s="206"/>
      <c r="CM132" s="206"/>
      <c r="CN132" s="206"/>
      <c r="CO132" s="206"/>
      <c r="CP132" s="206"/>
      <c r="CQ132" s="206"/>
      <c r="CR132" s="206"/>
      <c r="CS132" s="207"/>
    </row>
    <row r="133" spans="1:98" ht="6.75" customHeight="1" thickBot="1">
      <c r="A133" s="11"/>
      <c r="B133" s="116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8"/>
      <c r="O133" s="116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22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4"/>
      <c r="AO133" s="11"/>
      <c r="AP133" s="14"/>
      <c r="AQ133" s="190" t="str">
        <f t="shared" ref="AQ133" si="64">AQ49</f>
        <v>（非不課税対象　300000円　消費税　0円）　</v>
      </c>
      <c r="AR133" s="191"/>
      <c r="AS133" s="191"/>
      <c r="AT133" s="191"/>
      <c r="AU133" s="191"/>
      <c r="AV133" s="191"/>
      <c r="AW133" s="191"/>
      <c r="AX133" s="191"/>
      <c r="AY133" s="191"/>
      <c r="AZ133" s="191"/>
      <c r="BA133" s="191"/>
      <c r="BB133" s="191"/>
      <c r="BC133" s="191"/>
      <c r="BD133" s="191"/>
      <c r="BE133" s="191"/>
      <c r="BF133" s="191"/>
      <c r="BG133" s="191"/>
      <c r="BH133" s="191"/>
      <c r="BI133" s="191"/>
      <c r="BJ133" s="191"/>
      <c r="BK133" s="191"/>
      <c r="BL133" s="191"/>
      <c r="BM133" s="191"/>
      <c r="BN133" s="191"/>
      <c r="BO133" s="191"/>
      <c r="BP133" s="191"/>
      <c r="BQ133" s="191"/>
      <c r="BR133" s="191"/>
      <c r="BS133" s="191"/>
      <c r="BT133" s="191"/>
      <c r="BU133" s="191"/>
      <c r="BV133" s="191"/>
      <c r="BW133" s="191"/>
      <c r="BX133" s="191"/>
      <c r="BY133" s="191"/>
      <c r="BZ133" s="191"/>
      <c r="CA133" s="191"/>
      <c r="CB133" s="191"/>
      <c r="CC133" s="191"/>
      <c r="CD133" s="191"/>
      <c r="CE133" s="191"/>
      <c r="CF133" s="191"/>
      <c r="CG133" s="191"/>
      <c r="CH133" s="191"/>
      <c r="CI133" s="192"/>
      <c r="CJ133" s="199">
        <f>CJ49</f>
        <v>300000</v>
      </c>
      <c r="CK133" s="200"/>
      <c r="CL133" s="200"/>
      <c r="CM133" s="200"/>
      <c r="CN133" s="200"/>
      <c r="CO133" s="200"/>
      <c r="CP133" s="200"/>
      <c r="CQ133" s="200"/>
      <c r="CR133" s="200"/>
      <c r="CS133" s="201"/>
    </row>
    <row r="134" spans="1:98" ht="6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4"/>
      <c r="AQ134" s="193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  <c r="BI134" s="194"/>
      <c r="BJ134" s="194"/>
      <c r="BK134" s="194"/>
      <c r="BL134" s="194"/>
      <c r="BM134" s="194"/>
      <c r="BN134" s="194"/>
      <c r="BO134" s="194"/>
      <c r="BP134" s="194"/>
      <c r="BQ134" s="194"/>
      <c r="BR134" s="194"/>
      <c r="BS134" s="194"/>
      <c r="BT134" s="194"/>
      <c r="BU134" s="194"/>
      <c r="BV134" s="194"/>
      <c r="BW134" s="194"/>
      <c r="BX134" s="194"/>
      <c r="BY134" s="194"/>
      <c r="BZ134" s="194"/>
      <c r="CA134" s="194"/>
      <c r="CB134" s="194"/>
      <c r="CC134" s="194"/>
      <c r="CD134" s="194"/>
      <c r="CE134" s="194"/>
      <c r="CF134" s="194"/>
      <c r="CG134" s="194"/>
      <c r="CH134" s="194"/>
      <c r="CI134" s="195"/>
      <c r="CJ134" s="202"/>
      <c r="CK134" s="203"/>
      <c r="CL134" s="203"/>
      <c r="CM134" s="203"/>
      <c r="CN134" s="203"/>
      <c r="CO134" s="203"/>
      <c r="CP134" s="203"/>
      <c r="CQ134" s="203"/>
      <c r="CR134" s="203"/>
      <c r="CS134" s="204"/>
    </row>
    <row r="135" spans="1:98" ht="6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4"/>
      <c r="AQ135" s="196"/>
      <c r="AR135" s="197"/>
      <c r="AS135" s="197"/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197"/>
      <c r="BE135" s="197"/>
      <c r="BF135" s="197"/>
      <c r="BG135" s="197"/>
      <c r="BH135" s="197"/>
      <c r="BI135" s="197"/>
      <c r="BJ135" s="197"/>
      <c r="BK135" s="197"/>
      <c r="BL135" s="197"/>
      <c r="BM135" s="197"/>
      <c r="BN135" s="197"/>
      <c r="BO135" s="197"/>
      <c r="BP135" s="197"/>
      <c r="BQ135" s="197"/>
      <c r="BR135" s="197"/>
      <c r="BS135" s="197"/>
      <c r="BT135" s="197"/>
      <c r="BU135" s="197"/>
      <c r="BV135" s="197"/>
      <c r="BW135" s="197"/>
      <c r="BX135" s="197"/>
      <c r="BY135" s="197"/>
      <c r="BZ135" s="197"/>
      <c r="CA135" s="197"/>
      <c r="CB135" s="197"/>
      <c r="CC135" s="197"/>
      <c r="CD135" s="197"/>
      <c r="CE135" s="197"/>
      <c r="CF135" s="197"/>
      <c r="CG135" s="197"/>
      <c r="CH135" s="197"/>
      <c r="CI135" s="198"/>
      <c r="CJ135" s="205"/>
      <c r="CK135" s="206"/>
      <c r="CL135" s="206"/>
      <c r="CM135" s="206"/>
      <c r="CN135" s="206"/>
      <c r="CO135" s="206"/>
      <c r="CP135" s="206"/>
      <c r="CQ135" s="206"/>
      <c r="CR135" s="206"/>
      <c r="CS135" s="207"/>
    </row>
    <row r="136" spans="1:98" ht="6.75" customHeight="1">
      <c r="A136" s="11"/>
      <c r="B136" s="167" t="s">
        <v>14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1"/>
      <c r="AP136" s="14"/>
      <c r="AQ136" s="169" t="s">
        <v>100</v>
      </c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0"/>
      <c r="BH136" s="170"/>
      <c r="BI136" s="170"/>
      <c r="BJ136" s="170"/>
      <c r="BK136" s="170"/>
      <c r="BL136" s="170"/>
      <c r="BM136" s="170"/>
      <c r="BN136" s="170"/>
      <c r="BO136" s="170"/>
      <c r="BP136" s="170"/>
      <c r="BQ136" s="170"/>
      <c r="BR136" s="170"/>
      <c r="BS136" s="170"/>
      <c r="BT136" s="170"/>
      <c r="BU136" s="170"/>
      <c r="BV136" s="170"/>
      <c r="BW136" s="170"/>
      <c r="BX136" s="170"/>
      <c r="BY136" s="170"/>
      <c r="BZ136" s="170"/>
      <c r="CA136" s="170"/>
      <c r="CB136" s="171"/>
      <c r="CC136" s="178" t="s">
        <v>99</v>
      </c>
      <c r="CD136" s="178"/>
      <c r="CE136" s="178"/>
      <c r="CF136" s="178"/>
      <c r="CG136" s="178"/>
      <c r="CH136" s="178"/>
      <c r="CI136" s="178"/>
      <c r="CJ136" s="180">
        <f>SUM(CJ127:CS135)</f>
        <v>12616000.000000002</v>
      </c>
      <c r="CK136" s="181"/>
      <c r="CL136" s="181"/>
      <c r="CM136" s="181"/>
      <c r="CN136" s="181"/>
      <c r="CO136" s="181"/>
      <c r="CP136" s="181"/>
      <c r="CQ136" s="181"/>
      <c r="CR136" s="181"/>
      <c r="CS136" s="182"/>
      <c r="CT136" s="189" t="b">
        <f>CJ136=B132</f>
        <v>1</v>
      </c>
    </row>
    <row r="137" spans="1:98" ht="6.75" customHeight="1">
      <c r="A137" s="11"/>
      <c r="B137" s="168"/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1"/>
      <c r="AP137" s="14"/>
      <c r="AQ137" s="172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  <c r="BI137" s="173"/>
      <c r="BJ137" s="173"/>
      <c r="BK137" s="173"/>
      <c r="BL137" s="173"/>
      <c r="BM137" s="173"/>
      <c r="BN137" s="173"/>
      <c r="BO137" s="173"/>
      <c r="BP137" s="173"/>
      <c r="BQ137" s="173"/>
      <c r="BR137" s="173"/>
      <c r="BS137" s="173"/>
      <c r="BT137" s="173"/>
      <c r="BU137" s="173"/>
      <c r="BV137" s="173"/>
      <c r="BW137" s="173"/>
      <c r="BX137" s="173"/>
      <c r="BY137" s="173"/>
      <c r="BZ137" s="173"/>
      <c r="CA137" s="173"/>
      <c r="CB137" s="174"/>
      <c r="CC137" s="178"/>
      <c r="CD137" s="178"/>
      <c r="CE137" s="178"/>
      <c r="CF137" s="178"/>
      <c r="CG137" s="178"/>
      <c r="CH137" s="178"/>
      <c r="CI137" s="178"/>
      <c r="CJ137" s="183"/>
      <c r="CK137" s="184"/>
      <c r="CL137" s="184"/>
      <c r="CM137" s="184"/>
      <c r="CN137" s="184"/>
      <c r="CO137" s="184"/>
      <c r="CP137" s="184"/>
      <c r="CQ137" s="184"/>
      <c r="CR137" s="184"/>
      <c r="CS137" s="185"/>
      <c r="CT137" s="189"/>
    </row>
    <row r="138" spans="1:98" ht="6.75" customHeight="1">
      <c r="A138" s="11"/>
      <c r="B138" s="131" t="s">
        <v>12</v>
      </c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44"/>
      <c r="O138" s="131" t="s">
        <v>13</v>
      </c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44"/>
      <c r="AB138" s="131" t="s">
        <v>53</v>
      </c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44"/>
      <c r="AO138" s="11"/>
      <c r="AP138" s="14"/>
      <c r="AQ138" s="175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  <c r="BI138" s="176"/>
      <c r="BJ138" s="176"/>
      <c r="BK138" s="176"/>
      <c r="BL138" s="176"/>
      <c r="BM138" s="176"/>
      <c r="BN138" s="176"/>
      <c r="BO138" s="176"/>
      <c r="BP138" s="176"/>
      <c r="BQ138" s="176"/>
      <c r="BR138" s="176"/>
      <c r="BS138" s="176"/>
      <c r="BT138" s="176"/>
      <c r="BU138" s="176"/>
      <c r="BV138" s="176"/>
      <c r="BW138" s="176"/>
      <c r="BX138" s="176"/>
      <c r="BY138" s="176"/>
      <c r="BZ138" s="176"/>
      <c r="CA138" s="176"/>
      <c r="CB138" s="177"/>
      <c r="CC138" s="179"/>
      <c r="CD138" s="179"/>
      <c r="CE138" s="179"/>
      <c r="CF138" s="179"/>
      <c r="CG138" s="179"/>
      <c r="CH138" s="179"/>
      <c r="CI138" s="179"/>
      <c r="CJ138" s="186"/>
      <c r="CK138" s="187"/>
      <c r="CL138" s="187"/>
      <c r="CM138" s="187"/>
      <c r="CN138" s="187"/>
      <c r="CO138" s="187"/>
      <c r="CP138" s="187"/>
      <c r="CQ138" s="187"/>
      <c r="CR138" s="187"/>
      <c r="CS138" s="188"/>
      <c r="CT138" s="189"/>
    </row>
    <row r="139" spans="1:98" ht="6.75" customHeight="1">
      <c r="A139" s="11"/>
      <c r="B139" s="133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45"/>
      <c r="O139" s="133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45"/>
      <c r="AB139" s="133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45"/>
      <c r="AO139" s="11"/>
      <c r="AP139" s="14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</row>
    <row r="140" spans="1:98" ht="6.75" customHeight="1">
      <c r="A140" s="11"/>
      <c r="B140" s="113">
        <f>B132</f>
        <v>12616000.000000002</v>
      </c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5"/>
      <c r="O140" s="113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5"/>
      <c r="AB140" s="113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5"/>
      <c r="AO140" s="11"/>
      <c r="AP140" s="14"/>
      <c r="AQ140" s="47" t="s">
        <v>56</v>
      </c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3"/>
      <c r="BE140" s="73"/>
      <c r="BF140" s="19"/>
      <c r="BG140" s="47"/>
      <c r="BH140" s="73"/>
      <c r="BI140" s="73"/>
      <c r="BJ140" s="73"/>
      <c r="BK140" s="73"/>
      <c r="BL140" s="73"/>
      <c r="BM140" s="73"/>
      <c r="BN140" s="73"/>
      <c r="BO140" s="73"/>
      <c r="BP140" s="73"/>
      <c r="BQ140" s="73"/>
      <c r="BR140" s="73"/>
      <c r="BS140" s="73"/>
      <c r="BT140" s="73"/>
      <c r="BU140" s="73"/>
      <c r="BV140" s="73"/>
      <c r="BW140" s="73"/>
      <c r="BX140" s="73"/>
      <c r="BY140" s="73"/>
      <c r="BZ140" s="73"/>
      <c r="CA140" s="73"/>
      <c r="CB140" s="73"/>
      <c r="CC140" s="73"/>
      <c r="CD140" s="73"/>
      <c r="CE140" s="73"/>
      <c r="CF140" s="73"/>
      <c r="CG140" s="73"/>
      <c r="CH140" s="73"/>
      <c r="CI140" s="73"/>
      <c r="CJ140" s="73"/>
      <c r="CK140" s="73"/>
      <c r="CL140" s="73"/>
      <c r="CM140" s="73"/>
      <c r="CN140" s="73"/>
      <c r="CO140" s="73"/>
      <c r="CP140" s="73"/>
      <c r="CQ140" s="73"/>
      <c r="CR140" s="11"/>
      <c r="CS140" s="11"/>
    </row>
    <row r="141" spans="1:98" ht="6.75" customHeight="1">
      <c r="A141" s="11"/>
      <c r="B141" s="116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8"/>
      <c r="O141" s="116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8"/>
      <c r="AB141" s="116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8"/>
      <c r="AO141" s="11"/>
      <c r="AP141" s="14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  <c r="BA141" s="73"/>
      <c r="BB141" s="73"/>
      <c r="BC141" s="73"/>
      <c r="BD141" s="73"/>
      <c r="BE141" s="73"/>
      <c r="BF141" s="19"/>
      <c r="BG141" s="73"/>
      <c r="BH141" s="73"/>
      <c r="BI141" s="73"/>
      <c r="BJ141" s="73"/>
      <c r="BK141" s="73"/>
      <c r="BL141" s="73"/>
      <c r="BM141" s="73"/>
      <c r="BN141" s="73"/>
      <c r="BO141" s="73"/>
      <c r="BP141" s="73"/>
      <c r="BQ141" s="73"/>
      <c r="BR141" s="73"/>
      <c r="BS141" s="73"/>
      <c r="BT141" s="73"/>
      <c r="BU141" s="73"/>
      <c r="BV141" s="73"/>
      <c r="BW141" s="73"/>
      <c r="BX141" s="73"/>
      <c r="BY141" s="73"/>
      <c r="BZ141" s="73"/>
      <c r="CA141" s="73"/>
      <c r="CB141" s="73"/>
      <c r="CC141" s="73"/>
      <c r="CD141" s="73"/>
      <c r="CE141" s="73"/>
      <c r="CF141" s="73"/>
      <c r="CG141" s="73"/>
      <c r="CH141" s="73"/>
      <c r="CI141" s="73"/>
      <c r="CJ141" s="73"/>
      <c r="CK141" s="73"/>
      <c r="CL141" s="73"/>
      <c r="CM141" s="73"/>
      <c r="CN141" s="73"/>
      <c r="CO141" s="73"/>
      <c r="CP141" s="73"/>
      <c r="CQ141" s="73"/>
      <c r="CR141" s="11"/>
      <c r="CS141" s="11"/>
    </row>
    <row r="142" spans="1:98" ht="6.75" customHeight="1">
      <c r="A142" s="11"/>
      <c r="B142" s="131" t="s">
        <v>55</v>
      </c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5"/>
      <c r="P142" s="136"/>
      <c r="Q142" s="136"/>
      <c r="R142" s="136"/>
      <c r="S142" s="136"/>
      <c r="T142" s="136"/>
      <c r="U142" s="136"/>
      <c r="V142" s="136"/>
      <c r="W142" s="136"/>
      <c r="X142" s="136"/>
      <c r="Y142" s="136"/>
      <c r="Z142" s="136"/>
      <c r="AA142" s="137"/>
      <c r="AB142" s="131" t="s">
        <v>54</v>
      </c>
      <c r="AC142" s="132"/>
      <c r="AD142" s="132"/>
      <c r="AE142" s="132"/>
      <c r="AF142" s="132"/>
      <c r="AG142" s="132"/>
      <c r="AH142" s="132"/>
      <c r="AI142" s="132"/>
      <c r="AJ142" s="132"/>
      <c r="AK142" s="132"/>
      <c r="AL142" s="132"/>
      <c r="AM142" s="132"/>
      <c r="AN142" s="144"/>
      <c r="AO142" s="11"/>
      <c r="AP142" s="14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</row>
    <row r="143" spans="1:98" ht="6.75" customHeight="1">
      <c r="A143" s="11"/>
      <c r="B143" s="133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8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  <c r="AA143" s="140"/>
      <c r="AB143" s="133"/>
      <c r="AC143" s="134"/>
      <c r="AD143" s="134"/>
      <c r="AE143" s="134"/>
      <c r="AF143" s="134"/>
      <c r="AG143" s="134"/>
      <c r="AH143" s="134"/>
      <c r="AI143" s="134"/>
      <c r="AJ143" s="134"/>
      <c r="AK143" s="134"/>
      <c r="AL143" s="134"/>
      <c r="AM143" s="134"/>
      <c r="AN143" s="145"/>
      <c r="AO143" s="11"/>
      <c r="AP143" s="14"/>
      <c r="AQ143" s="125" t="s">
        <v>15</v>
      </c>
      <c r="AR143" s="126"/>
      <c r="AS143" s="148"/>
      <c r="AT143" s="148"/>
      <c r="AU143" s="148"/>
      <c r="AV143" s="158" t="s">
        <v>16</v>
      </c>
      <c r="AW143" s="158"/>
      <c r="AX143" s="158"/>
      <c r="AY143" s="159"/>
      <c r="AZ143" s="4"/>
      <c r="BA143" s="4"/>
      <c r="BB143" s="163" t="s">
        <v>43</v>
      </c>
      <c r="BC143" s="104"/>
      <c r="BD143" s="104"/>
      <c r="BE143" s="104"/>
      <c r="BF143" s="164"/>
      <c r="BG143" s="164"/>
      <c r="BH143" s="104" t="s">
        <v>18</v>
      </c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 t="s">
        <v>19</v>
      </c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 t="s">
        <v>4</v>
      </c>
      <c r="CE143" s="104"/>
      <c r="CF143" s="104"/>
      <c r="CG143" s="104"/>
      <c r="CH143" s="104"/>
      <c r="CI143" s="104"/>
      <c r="CJ143" s="104"/>
      <c r="CK143" s="104"/>
      <c r="CL143" s="104"/>
      <c r="CM143" s="104" t="s">
        <v>44</v>
      </c>
      <c r="CN143" s="104"/>
      <c r="CO143" s="104"/>
      <c r="CP143" s="104"/>
      <c r="CQ143" s="104"/>
      <c r="CR143" s="104"/>
      <c r="CS143" s="105"/>
    </row>
    <row r="144" spans="1:98" ht="6.75" customHeight="1">
      <c r="A144" s="11"/>
      <c r="B144" s="113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9"/>
      <c r="O144" s="138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40"/>
      <c r="AB144" s="113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5"/>
      <c r="AO144" s="11"/>
      <c r="AP144" s="14"/>
      <c r="AQ144" s="127"/>
      <c r="AR144" s="128"/>
      <c r="AS144" s="149"/>
      <c r="AT144" s="149"/>
      <c r="AU144" s="149"/>
      <c r="AV144" s="160"/>
      <c r="AW144" s="160"/>
      <c r="AX144" s="160"/>
      <c r="AY144" s="161"/>
      <c r="AZ144" s="4"/>
      <c r="BA144" s="4"/>
      <c r="BB144" s="165"/>
      <c r="BC144" s="106"/>
      <c r="BD144" s="106"/>
      <c r="BE144" s="106"/>
      <c r="BF144" s="166"/>
      <c r="BG144" s="166"/>
      <c r="BH144" s="106"/>
      <c r="BI144" s="106"/>
      <c r="BJ144" s="106"/>
      <c r="BK144" s="106"/>
      <c r="BL144" s="106"/>
      <c r="BM144" s="106"/>
      <c r="BN144" s="106"/>
      <c r="BO144" s="106"/>
      <c r="BP144" s="106"/>
      <c r="BQ144" s="106"/>
      <c r="BR144" s="106"/>
      <c r="BS144" s="106"/>
      <c r="BT144" s="106"/>
      <c r="BU144" s="106"/>
      <c r="BV144" s="106"/>
      <c r="BW144" s="106"/>
      <c r="BX144" s="106"/>
      <c r="BY144" s="106"/>
      <c r="BZ144" s="106"/>
      <c r="CA144" s="106"/>
      <c r="CB144" s="106"/>
      <c r="CC144" s="106"/>
      <c r="CD144" s="106"/>
      <c r="CE144" s="106"/>
      <c r="CF144" s="106"/>
      <c r="CG144" s="106"/>
      <c r="CH144" s="106"/>
      <c r="CI144" s="106"/>
      <c r="CJ144" s="106"/>
      <c r="CK144" s="106"/>
      <c r="CL144" s="106"/>
      <c r="CM144" s="106"/>
      <c r="CN144" s="106"/>
      <c r="CO144" s="106"/>
      <c r="CP144" s="106"/>
      <c r="CQ144" s="106"/>
      <c r="CR144" s="106"/>
      <c r="CS144" s="107"/>
    </row>
    <row r="145" spans="1:97" ht="6.75" customHeight="1" thickBot="1">
      <c r="A145" s="11"/>
      <c r="B145" s="116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41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  <c r="AA145" s="143"/>
      <c r="AB145" s="151"/>
      <c r="AC145" s="123"/>
      <c r="AD145" s="123"/>
      <c r="AE145" s="123"/>
      <c r="AF145" s="123"/>
      <c r="AG145" s="123"/>
      <c r="AH145" s="123"/>
      <c r="AI145" s="123"/>
      <c r="AJ145" s="123"/>
      <c r="AK145" s="123"/>
      <c r="AL145" s="123"/>
      <c r="AM145" s="123"/>
      <c r="AN145" s="152"/>
      <c r="AO145" s="11"/>
      <c r="AP145" s="14"/>
      <c r="AQ145" s="146"/>
      <c r="AR145" s="147"/>
      <c r="AS145" s="150"/>
      <c r="AT145" s="150"/>
      <c r="AU145" s="150"/>
      <c r="AV145" s="147"/>
      <c r="AW145" s="147"/>
      <c r="AX145" s="147"/>
      <c r="AY145" s="162"/>
      <c r="AZ145" s="4"/>
      <c r="BA145" s="4"/>
      <c r="BB145" s="96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3"/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  <c r="CR145" s="63"/>
      <c r="CS145" s="65"/>
    </row>
    <row r="146" spans="1:97" ht="6.75" customHeight="1">
      <c r="A146" s="11"/>
      <c r="B146" s="133" t="s">
        <v>63</v>
      </c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45"/>
      <c r="O146" s="133" t="s">
        <v>62</v>
      </c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53" t="s">
        <v>61</v>
      </c>
      <c r="AC146" s="154"/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5"/>
      <c r="AO146" s="11"/>
      <c r="AP146" s="14"/>
      <c r="AQ146" s="125" t="s">
        <v>17</v>
      </c>
      <c r="AR146" s="126"/>
      <c r="AS146" s="126"/>
      <c r="AT146" s="126"/>
      <c r="AU146" s="126"/>
      <c r="AV146" s="126"/>
      <c r="AW146" s="108"/>
      <c r="AX146" s="109"/>
      <c r="AY146" s="110"/>
      <c r="AZ146" s="11"/>
      <c r="BA146" s="11"/>
      <c r="BB146" s="96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3"/>
      <c r="CE146" s="63"/>
      <c r="CF146" s="63"/>
      <c r="CG146" s="63"/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  <c r="CR146" s="63"/>
      <c r="CS146" s="65"/>
    </row>
    <row r="147" spans="1:97" ht="6.75" customHeight="1">
      <c r="A147" s="11"/>
      <c r="B147" s="133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45"/>
      <c r="O147" s="133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56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57"/>
      <c r="AO147" s="11"/>
      <c r="AP147" s="14"/>
      <c r="AQ147" s="127"/>
      <c r="AR147" s="128"/>
      <c r="AS147" s="128"/>
      <c r="AT147" s="128"/>
      <c r="AU147" s="128"/>
      <c r="AV147" s="128"/>
      <c r="AW147" s="111"/>
      <c r="AX147" s="73"/>
      <c r="AY147" s="74"/>
      <c r="AZ147" s="11"/>
      <c r="BA147" s="11"/>
      <c r="BB147" s="96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3"/>
      <c r="CE147" s="63"/>
      <c r="CF147" s="63"/>
      <c r="CG147" s="63"/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  <c r="CR147" s="63"/>
      <c r="CS147" s="65"/>
    </row>
    <row r="148" spans="1:97" ht="6.75" customHeight="1">
      <c r="A148" s="11"/>
      <c r="B148" s="113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5"/>
      <c r="O148" s="113"/>
      <c r="P148" s="114"/>
      <c r="Q148" s="114"/>
      <c r="R148" s="114"/>
      <c r="S148" s="114"/>
      <c r="T148" s="114"/>
      <c r="U148" s="114"/>
      <c r="V148" s="114"/>
      <c r="W148" s="114"/>
      <c r="X148" s="114"/>
      <c r="Y148" s="114"/>
      <c r="Z148" s="114"/>
      <c r="AA148" s="119"/>
      <c r="AB148" s="120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21"/>
      <c r="AO148" s="11"/>
      <c r="AP148" s="14"/>
      <c r="AQ148" s="129"/>
      <c r="AR148" s="130"/>
      <c r="AS148" s="130"/>
      <c r="AT148" s="130"/>
      <c r="AU148" s="130"/>
      <c r="AV148" s="130"/>
      <c r="AW148" s="112"/>
      <c r="AX148" s="76"/>
      <c r="AY148" s="77"/>
      <c r="AZ148" s="11"/>
      <c r="BA148" s="11"/>
      <c r="BB148" s="96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3"/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  <c r="CR148" s="63"/>
      <c r="CS148" s="65"/>
    </row>
    <row r="149" spans="1:97" ht="6.75" customHeight="1" thickBot="1">
      <c r="A149" s="11"/>
      <c r="B149" s="116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8"/>
      <c r="O149" s="116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22"/>
      <c r="AC149" s="123"/>
      <c r="AD149" s="123"/>
      <c r="AE149" s="123"/>
      <c r="AF149" s="123"/>
      <c r="AG149" s="123"/>
      <c r="AH149" s="123"/>
      <c r="AI149" s="123"/>
      <c r="AJ149" s="123"/>
      <c r="AK149" s="123"/>
      <c r="AL149" s="123"/>
      <c r="AM149" s="123"/>
      <c r="AN149" s="124"/>
      <c r="AO149" s="11"/>
      <c r="AP149" s="14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96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  <c r="CR149" s="63"/>
      <c r="CS149" s="65"/>
    </row>
    <row r="150" spans="1:97" ht="6.75" customHeight="1">
      <c r="A150" s="11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11"/>
      <c r="AP150" s="14"/>
      <c r="AQ150" s="90" t="s">
        <v>20</v>
      </c>
      <c r="AR150" s="91"/>
      <c r="AS150" s="91"/>
      <c r="AT150" s="91"/>
      <c r="AU150" s="91"/>
      <c r="AV150" s="91"/>
      <c r="AW150" s="91"/>
      <c r="AX150" s="91"/>
      <c r="AY150" s="92"/>
      <c r="AZ150" s="24"/>
      <c r="BA150" s="24"/>
      <c r="BB150" s="96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5"/>
    </row>
    <row r="151" spans="1:97" ht="6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4"/>
      <c r="AQ151" s="93"/>
      <c r="AR151" s="94"/>
      <c r="AS151" s="94"/>
      <c r="AT151" s="94"/>
      <c r="AU151" s="94"/>
      <c r="AV151" s="94"/>
      <c r="AW151" s="94"/>
      <c r="AX151" s="94"/>
      <c r="AY151" s="95"/>
      <c r="AZ151" s="24"/>
      <c r="BA151" s="24"/>
      <c r="BB151" s="96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5"/>
    </row>
    <row r="152" spans="1:97" ht="6.75" customHeight="1">
      <c r="A152" s="11"/>
      <c r="B152" s="80" t="s">
        <v>84</v>
      </c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4" t="s">
        <v>5</v>
      </c>
      <c r="AC152" s="85"/>
      <c r="AD152" s="85"/>
      <c r="AE152" s="85"/>
      <c r="AF152" s="85"/>
      <c r="AG152" s="85"/>
      <c r="AH152" s="85"/>
      <c r="AI152" s="86"/>
      <c r="AJ152" s="11"/>
      <c r="AK152" s="11"/>
      <c r="AL152" s="11"/>
      <c r="AM152" s="11"/>
      <c r="AN152" s="11"/>
      <c r="AO152" s="11"/>
      <c r="AP152" s="14"/>
      <c r="AQ152" s="97" t="s">
        <v>21</v>
      </c>
      <c r="AR152" s="98"/>
      <c r="AS152" s="98"/>
      <c r="AT152" s="98"/>
      <c r="AU152" s="98"/>
      <c r="AV152" s="98"/>
      <c r="AW152" s="98"/>
      <c r="AX152" s="98"/>
      <c r="AY152" s="99"/>
      <c r="AZ152" s="22"/>
      <c r="BA152" s="22"/>
      <c r="BB152" s="96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5"/>
    </row>
    <row r="153" spans="1:97" ht="6.75" customHeight="1">
      <c r="A153" s="11"/>
      <c r="B153" s="80"/>
      <c r="C153" s="81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7"/>
      <c r="AC153" s="88"/>
      <c r="AD153" s="88"/>
      <c r="AE153" s="88"/>
      <c r="AF153" s="88"/>
      <c r="AG153" s="88"/>
      <c r="AH153" s="88"/>
      <c r="AI153" s="89"/>
      <c r="AJ153" s="11"/>
      <c r="AK153" s="11"/>
      <c r="AL153" s="11"/>
      <c r="AM153" s="11"/>
      <c r="AN153" s="11"/>
      <c r="AO153" s="11"/>
      <c r="AP153" s="14"/>
      <c r="AQ153" s="97"/>
      <c r="AR153" s="98"/>
      <c r="AS153" s="98"/>
      <c r="AT153" s="98"/>
      <c r="AU153" s="98"/>
      <c r="AV153" s="98"/>
      <c r="AW153" s="98"/>
      <c r="AX153" s="98"/>
      <c r="AY153" s="99"/>
      <c r="AZ153" s="22"/>
      <c r="BA153" s="22"/>
      <c r="BB153" s="96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5"/>
    </row>
    <row r="154" spans="1:97" ht="6.75" customHeight="1">
      <c r="A154" s="11"/>
      <c r="B154" s="80"/>
      <c r="C154" s="81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9"/>
      <c r="AC154" s="70"/>
      <c r="AD154" s="70"/>
      <c r="AE154" s="70"/>
      <c r="AF154" s="70"/>
      <c r="AG154" s="70"/>
      <c r="AH154" s="70"/>
      <c r="AI154" s="71"/>
      <c r="AJ154" s="11"/>
      <c r="AK154" s="11"/>
      <c r="AL154" s="11"/>
      <c r="AM154" s="11"/>
      <c r="AN154" s="11"/>
      <c r="AO154" s="11"/>
      <c r="AP154" s="14"/>
      <c r="AQ154" s="100"/>
      <c r="AR154" s="101"/>
      <c r="AS154" s="101"/>
      <c r="AT154" s="101"/>
      <c r="AU154" s="101"/>
      <c r="AV154" s="101"/>
      <c r="AW154" s="101"/>
      <c r="AX154" s="101"/>
      <c r="AY154" s="102"/>
      <c r="AZ154" s="22"/>
      <c r="BA154" s="22"/>
      <c r="BB154" s="103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64"/>
      <c r="CL154" s="64"/>
      <c r="CM154" s="64"/>
      <c r="CN154" s="64"/>
      <c r="CO154" s="64"/>
      <c r="CP154" s="64"/>
      <c r="CQ154" s="64"/>
      <c r="CR154" s="64"/>
      <c r="CS154" s="66"/>
    </row>
    <row r="155" spans="1:97" ht="6.75" customHeight="1">
      <c r="A155" s="11"/>
      <c r="B155" s="80"/>
      <c r="C155" s="81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72"/>
      <c r="AC155" s="73"/>
      <c r="AD155" s="73"/>
      <c r="AE155" s="73"/>
      <c r="AF155" s="73"/>
      <c r="AG155" s="73"/>
      <c r="AH155" s="73"/>
      <c r="AI155" s="74"/>
      <c r="AJ155" s="11"/>
      <c r="AK155" s="11"/>
      <c r="AL155" s="11"/>
      <c r="AM155" s="11"/>
      <c r="AN155" s="11"/>
      <c r="AO155" s="11"/>
      <c r="AP155" s="14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</row>
    <row r="156" spans="1:97" ht="6.75" customHeight="1">
      <c r="A156" s="11"/>
      <c r="B156" s="80"/>
      <c r="C156" s="81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72"/>
      <c r="AC156" s="73"/>
      <c r="AD156" s="73"/>
      <c r="AE156" s="73"/>
      <c r="AF156" s="73"/>
      <c r="AG156" s="73"/>
      <c r="AH156" s="73"/>
      <c r="AI156" s="74"/>
      <c r="AJ156" s="11"/>
      <c r="AK156" s="11"/>
      <c r="AL156" s="11"/>
      <c r="AM156" s="11"/>
      <c r="AN156" s="11"/>
      <c r="AO156" s="11"/>
      <c r="AP156" s="14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78" t="s">
        <v>42</v>
      </c>
      <c r="CG156" s="79"/>
      <c r="CH156" s="79"/>
      <c r="CI156" s="79"/>
      <c r="CJ156" s="79"/>
      <c r="CK156" s="79"/>
      <c r="CL156" s="79"/>
      <c r="CM156" s="79"/>
      <c r="CN156" s="79"/>
      <c r="CO156" s="79"/>
      <c r="CP156" s="79"/>
      <c r="CQ156" s="79"/>
      <c r="CR156" s="79"/>
      <c r="CS156" s="79"/>
    </row>
    <row r="157" spans="1:97" ht="6.75" customHeight="1">
      <c r="A157" s="11"/>
      <c r="B157" s="80"/>
      <c r="C157" s="81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72"/>
      <c r="AC157" s="73"/>
      <c r="AD157" s="73"/>
      <c r="AE157" s="73"/>
      <c r="AF157" s="73"/>
      <c r="AG157" s="73"/>
      <c r="AH157" s="73"/>
      <c r="AI157" s="74"/>
      <c r="AJ157" s="11"/>
      <c r="AK157" s="11"/>
      <c r="AL157" s="11"/>
      <c r="AM157" s="11"/>
      <c r="AN157" s="11"/>
      <c r="AO157" s="11"/>
      <c r="AP157" s="14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25"/>
      <c r="BY157" s="25"/>
      <c r="BZ157" s="25"/>
      <c r="CA157" s="25"/>
      <c r="CB157" s="11"/>
      <c r="CC157" s="11"/>
      <c r="CD157" s="11"/>
      <c r="CE157" s="11"/>
      <c r="CF157" s="79"/>
      <c r="CG157" s="79"/>
      <c r="CH157" s="79"/>
      <c r="CI157" s="79"/>
      <c r="CJ157" s="79"/>
      <c r="CK157" s="79"/>
      <c r="CL157" s="79"/>
      <c r="CM157" s="79"/>
      <c r="CN157" s="79"/>
      <c r="CO157" s="79"/>
      <c r="CP157" s="79"/>
      <c r="CQ157" s="79"/>
      <c r="CR157" s="79"/>
      <c r="CS157" s="79"/>
    </row>
    <row r="158" spans="1:97" ht="6.75" customHeight="1">
      <c r="A158" s="11"/>
      <c r="B158" s="80"/>
      <c r="C158" s="81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72"/>
      <c r="AC158" s="73"/>
      <c r="AD158" s="73"/>
      <c r="AE158" s="73"/>
      <c r="AF158" s="73"/>
      <c r="AG158" s="73"/>
      <c r="AH158" s="73"/>
      <c r="AI158" s="74"/>
      <c r="AJ158" s="11"/>
      <c r="AK158" s="11"/>
      <c r="AL158" s="11"/>
      <c r="AM158" s="11"/>
      <c r="AN158" s="11"/>
      <c r="AO158" s="11"/>
      <c r="AP158" s="14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11"/>
      <c r="BE158" s="11"/>
      <c r="BF158" s="11"/>
      <c r="BG158" s="11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25"/>
      <c r="CS158" s="25"/>
    </row>
    <row r="159" spans="1:97" ht="6.75" customHeight="1">
      <c r="A159" s="11"/>
      <c r="B159" s="80"/>
      <c r="C159" s="81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75"/>
      <c r="AC159" s="76"/>
      <c r="AD159" s="76"/>
      <c r="AE159" s="76"/>
      <c r="AF159" s="76"/>
      <c r="AG159" s="76"/>
      <c r="AH159" s="76"/>
      <c r="AI159" s="77"/>
      <c r="AJ159" s="11"/>
      <c r="AK159" s="11"/>
      <c r="AL159" s="11"/>
      <c r="AM159" s="11"/>
      <c r="AN159" s="11"/>
      <c r="AO159" s="11"/>
      <c r="AP159" s="14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</row>
    <row r="160" spans="1:97" ht="6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4"/>
      <c r="AQ160" s="25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</row>
    <row r="161" spans="1:97" ht="6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4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</row>
    <row r="162" spans="1:97" ht="6.75" customHeight="1">
      <c r="A162" s="11"/>
      <c r="B162" s="48" t="s">
        <v>59</v>
      </c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50"/>
      <c r="U162" s="11"/>
      <c r="V162" s="48" t="s">
        <v>45</v>
      </c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50"/>
      <c r="AJ162" s="11"/>
      <c r="AK162" s="11"/>
      <c r="AL162" s="11"/>
      <c r="AM162" s="11"/>
      <c r="AN162" s="11"/>
      <c r="AO162" s="11"/>
      <c r="AP162" s="14"/>
      <c r="AQ162" s="25"/>
      <c r="AR162" s="25"/>
      <c r="AS162" s="25"/>
      <c r="AT162" s="25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25"/>
      <c r="BK162" s="25"/>
      <c r="BL162" s="25"/>
      <c r="BM162" s="25"/>
      <c r="BN162" s="25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</row>
    <row r="163" spans="1:97" ht="6.75" customHeight="1">
      <c r="A163" s="1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3"/>
      <c r="U163" s="11"/>
      <c r="V163" s="51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3"/>
      <c r="AJ163" s="11"/>
      <c r="AK163" s="11"/>
      <c r="AL163" s="11"/>
      <c r="AM163" s="11"/>
      <c r="AN163" s="11"/>
      <c r="AO163" s="11"/>
      <c r="AP163" s="14"/>
      <c r="AQ163" s="25"/>
      <c r="AR163" s="25"/>
      <c r="AS163" s="25"/>
      <c r="AT163" s="25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25"/>
      <c r="BK163" s="25"/>
      <c r="BL163" s="25"/>
      <c r="BM163" s="25"/>
      <c r="BN163" s="25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S163" s="11"/>
    </row>
    <row r="164" spans="1:97" ht="6.75" customHeight="1">
      <c r="A164" s="11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6"/>
      <c r="U164" s="11"/>
      <c r="V164" s="54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6"/>
      <c r="AJ164" s="11"/>
      <c r="AK164" s="11"/>
      <c r="AL164" s="11"/>
      <c r="AM164" s="11"/>
      <c r="AN164" s="11"/>
      <c r="AO164" s="11"/>
      <c r="AP164" s="14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S164" s="11"/>
    </row>
    <row r="165" spans="1:97" ht="6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4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S165" s="11"/>
    </row>
    <row r="166" spans="1:97" ht="6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S166" s="11"/>
    </row>
    <row r="167" spans="1:97" ht="6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</row>
    <row r="168" spans="1:97" ht="6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</row>
    <row r="169" spans="1:97">
      <c r="CS169" s="9" t="str">
        <f>指定請求書について!AG36</f>
        <v>2023/8/31 ver.8</v>
      </c>
    </row>
  </sheetData>
  <sheetProtection algorithmName="SHA-512" hashValue="e1i13MMmzGAwDgNnIXipQBBA3jqyU7bGtf3q4YzY3Ki4WUiz0WU2FcH3vRik9Hdw06mZrzIlP+iXL7i0/5GcTw==" saltValue="9cSczx+84zYvHA/7bDOwVA==" spinCount="100000" sheet="1" objects="1" scenarios="1" selectLockedCells="1"/>
  <mergeCells count="337">
    <mergeCell ref="AU118:BO120"/>
    <mergeCell ref="BP118:BY120"/>
    <mergeCell ref="BZ118:CF120"/>
    <mergeCell ref="CG118:CI120"/>
    <mergeCell ref="AU121:BO123"/>
    <mergeCell ref="BP121:BY123"/>
    <mergeCell ref="BZ121:CF123"/>
    <mergeCell ref="CG121:CI123"/>
    <mergeCell ref="AU90:BO93"/>
    <mergeCell ref="BP90:BY93"/>
    <mergeCell ref="BZ90:CF93"/>
    <mergeCell ref="CG90:CI93"/>
    <mergeCell ref="BP109:BY111"/>
    <mergeCell ref="BZ109:CF111"/>
    <mergeCell ref="CG109:CI111"/>
    <mergeCell ref="AU112:BO114"/>
    <mergeCell ref="BP112:BY114"/>
    <mergeCell ref="BZ112:CF114"/>
    <mergeCell ref="CG112:CI114"/>
    <mergeCell ref="AU115:BO117"/>
    <mergeCell ref="BP115:BY117"/>
    <mergeCell ref="BZ115:CF117"/>
    <mergeCell ref="CG115:CI117"/>
    <mergeCell ref="BZ97:CF99"/>
    <mergeCell ref="B2:O4"/>
    <mergeCell ref="AQ2:AZ4"/>
    <mergeCell ref="CR2:CS4"/>
    <mergeCell ref="J5:M7"/>
    <mergeCell ref="N5:P7"/>
    <mergeCell ref="Q5:R7"/>
    <mergeCell ref="S5:U7"/>
    <mergeCell ref="V5:W7"/>
    <mergeCell ref="X5:AE7"/>
    <mergeCell ref="AQ6:AT9"/>
    <mergeCell ref="AU6:BO9"/>
    <mergeCell ref="BP6:BY9"/>
    <mergeCell ref="BZ6:CF9"/>
    <mergeCell ref="CG6:CI9"/>
    <mergeCell ref="CJ6:CS9"/>
    <mergeCell ref="B9:R11"/>
    <mergeCell ref="S9:AH11"/>
    <mergeCell ref="AI9:AN11"/>
    <mergeCell ref="AQ10:AT12"/>
    <mergeCell ref="AU10:BO12"/>
    <mergeCell ref="BP10:BY12"/>
    <mergeCell ref="BZ10:CF12"/>
    <mergeCell ref="CG10:CI12"/>
    <mergeCell ref="CJ10:CS12"/>
    <mergeCell ref="AQ13:AT15"/>
    <mergeCell ref="AU13:BO15"/>
    <mergeCell ref="BP13:BY15"/>
    <mergeCell ref="BZ13:CF15"/>
    <mergeCell ref="CG13:CI15"/>
    <mergeCell ref="CJ13:CS15"/>
    <mergeCell ref="B20:I22"/>
    <mergeCell ref="J20:AN22"/>
    <mergeCell ref="AQ22:AT24"/>
    <mergeCell ref="AU22:BO24"/>
    <mergeCell ref="BP22:BY24"/>
    <mergeCell ref="BZ22:CF24"/>
    <mergeCell ref="CG16:CI18"/>
    <mergeCell ref="CJ16:CS18"/>
    <mergeCell ref="J17:AN19"/>
    <mergeCell ref="AQ19:AT21"/>
    <mergeCell ref="AU19:BO21"/>
    <mergeCell ref="BP19:BY21"/>
    <mergeCell ref="BZ19:CF21"/>
    <mergeCell ref="CG19:CI21"/>
    <mergeCell ref="CJ19:CS21"/>
    <mergeCell ref="B14:I16"/>
    <mergeCell ref="J14:AN16"/>
    <mergeCell ref="AQ16:AT18"/>
    <mergeCell ref="AU16:BO18"/>
    <mergeCell ref="BP16:BY18"/>
    <mergeCell ref="BZ16:CF18"/>
    <mergeCell ref="CG22:CI24"/>
    <mergeCell ref="CJ22:CS24"/>
    <mergeCell ref="J23:AJ25"/>
    <mergeCell ref="AK23:AM25"/>
    <mergeCell ref="AN23:AN25"/>
    <mergeCell ref="AQ25:AT27"/>
    <mergeCell ref="AU25:BO27"/>
    <mergeCell ref="BP25:BY27"/>
    <mergeCell ref="BZ25:CF27"/>
    <mergeCell ref="CG25:CI27"/>
    <mergeCell ref="M29:Q31"/>
    <mergeCell ref="R29:Z31"/>
    <mergeCell ref="AA29:AE31"/>
    <mergeCell ref="AF29:AN31"/>
    <mergeCell ref="CJ25:CS27"/>
    <mergeCell ref="B26:I28"/>
    <mergeCell ref="J26:M28"/>
    <mergeCell ref="AQ28:AT30"/>
    <mergeCell ref="AU28:BO30"/>
    <mergeCell ref="BP28:BY30"/>
    <mergeCell ref="BZ28:CF30"/>
    <mergeCell ref="CG28:CI30"/>
    <mergeCell ref="CJ28:CS30"/>
    <mergeCell ref="CG34:CI36"/>
    <mergeCell ref="CJ34:CS36"/>
    <mergeCell ref="B37:F40"/>
    <mergeCell ref="G37:AH40"/>
    <mergeCell ref="AI37:AN38"/>
    <mergeCell ref="AQ37:AT39"/>
    <mergeCell ref="AU37:BO39"/>
    <mergeCell ref="BP37:BY39"/>
    <mergeCell ref="BZ37:CF39"/>
    <mergeCell ref="CG37:CI39"/>
    <mergeCell ref="B33:I35"/>
    <mergeCell ref="J33:W35"/>
    <mergeCell ref="AQ34:AT36"/>
    <mergeCell ref="AU34:BO36"/>
    <mergeCell ref="BP34:BY36"/>
    <mergeCell ref="BZ34:CF36"/>
    <mergeCell ref="AQ31:AT33"/>
    <mergeCell ref="AU31:BO33"/>
    <mergeCell ref="BP31:BY33"/>
    <mergeCell ref="BZ31:CF33"/>
    <mergeCell ref="CG31:CI33"/>
    <mergeCell ref="CJ31:CS33"/>
    <mergeCell ref="B29:F31"/>
    <mergeCell ref="G29:L31"/>
    <mergeCell ref="CJ37:CS39"/>
    <mergeCell ref="AI39:AN40"/>
    <mergeCell ref="AQ40:CI42"/>
    <mergeCell ref="CJ40:CS42"/>
    <mergeCell ref="B42:N43"/>
    <mergeCell ref="O42:AA43"/>
    <mergeCell ref="AB42:AN43"/>
    <mergeCell ref="AQ43:CI45"/>
    <mergeCell ref="CJ43:CS45"/>
    <mergeCell ref="B44:N45"/>
    <mergeCell ref="AQ52:CB54"/>
    <mergeCell ref="CC52:CI54"/>
    <mergeCell ref="CJ52:CS54"/>
    <mergeCell ref="O44:AA45"/>
    <mergeCell ref="AB44:AN45"/>
    <mergeCell ref="B72:BZ73"/>
    <mergeCell ref="B75:BM76"/>
    <mergeCell ref="B78:CB79"/>
    <mergeCell ref="B80:CB81"/>
    <mergeCell ref="B46:N47"/>
    <mergeCell ref="O46:AA47"/>
    <mergeCell ref="AB46:AN47"/>
    <mergeCell ref="AQ46:CI48"/>
    <mergeCell ref="CJ46:CS48"/>
    <mergeCell ref="B48:N49"/>
    <mergeCell ref="O48:AA49"/>
    <mergeCell ref="AB48:AN49"/>
    <mergeCell ref="AQ49:CI51"/>
    <mergeCell ref="CJ49:CS51"/>
    <mergeCell ref="B55:AN56"/>
    <mergeCell ref="B60:AN61"/>
    <mergeCell ref="B63:BC64"/>
    <mergeCell ref="B66:BC67"/>
    <mergeCell ref="B69:BC70"/>
    <mergeCell ref="B93:R95"/>
    <mergeCell ref="S93:AH95"/>
    <mergeCell ref="AI93:AN95"/>
    <mergeCell ref="AQ94:AT96"/>
    <mergeCell ref="AU94:BO96"/>
    <mergeCell ref="BP94:BY96"/>
    <mergeCell ref="CJ90:CS93"/>
    <mergeCell ref="CJ100:CS102"/>
    <mergeCell ref="CN86:CQ88"/>
    <mergeCell ref="CR86:CS88"/>
    <mergeCell ref="J89:M91"/>
    <mergeCell ref="N89:P91"/>
    <mergeCell ref="Q89:R91"/>
    <mergeCell ref="S89:U91"/>
    <mergeCell ref="V89:W91"/>
    <mergeCell ref="X89:AG91"/>
    <mergeCell ref="AQ90:AT93"/>
    <mergeCell ref="CJ94:CS96"/>
    <mergeCell ref="B86:K88"/>
    <mergeCell ref="AQ86:AZ88"/>
    <mergeCell ref="BZ94:CF96"/>
    <mergeCell ref="CG94:CI96"/>
    <mergeCell ref="AU97:BO99"/>
    <mergeCell ref="BP97:BY99"/>
    <mergeCell ref="CJ103:CS105"/>
    <mergeCell ref="B104:I106"/>
    <mergeCell ref="J104:AN106"/>
    <mergeCell ref="CJ106:CS108"/>
    <mergeCell ref="AQ97:AT99"/>
    <mergeCell ref="CJ97:CS99"/>
    <mergeCell ref="CG97:CI99"/>
    <mergeCell ref="AU100:BO102"/>
    <mergeCell ref="BP100:BY102"/>
    <mergeCell ref="BZ100:CF102"/>
    <mergeCell ref="CG100:CI102"/>
    <mergeCell ref="AU103:BO105"/>
    <mergeCell ref="BP103:BY105"/>
    <mergeCell ref="BZ103:CF105"/>
    <mergeCell ref="CG103:CI105"/>
    <mergeCell ref="AU106:BO108"/>
    <mergeCell ref="BP106:BY108"/>
    <mergeCell ref="BZ106:CF108"/>
    <mergeCell ref="CG106:CI108"/>
    <mergeCell ref="B98:I100"/>
    <mergeCell ref="J98:AN100"/>
    <mergeCell ref="AQ100:AT102"/>
    <mergeCell ref="AQ106:AT108"/>
    <mergeCell ref="J107:AJ109"/>
    <mergeCell ref="AK107:AM109"/>
    <mergeCell ref="AN107:AN109"/>
    <mergeCell ref="AQ109:AT111"/>
    <mergeCell ref="B101:B103"/>
    <mergeCell ref="J101:AN103"/>
    <mergeCell ref="AQ103:AT105"/>
    <mergeCell ref="AU109:BO111"/>
    <mergeCell ref="CJ109:CS111"/>
    <mergeCell ref="B110:I112"/>
    <mergeCell ref="J110:M112"/>
    <mergeCell ref="AQ112:AT114"/>
    <mergeCell ref="CJ112:CS114"/>
    <mergeCell ref="B113:F115"/>
    <mergeCell ref="G113:L115"/>
    <mergeCell ref="M113:Q115"/>
    <mergeCell ref="R113:Z115"/>
    <mergeCell ref="AA113:AE115"/>
    <mergeCell ref="AF113:AN115"/>
    <mergeCell ref="AQ115:AT117"/>
    <mergeCell ref="CJ115:CS117"/>
    <mergeCell ref="B117:I119"/>
    <mergeCell ref="J117:W119"/>
    <mergeCell ref="AQ118:AT120"/>
    <mergeCell ref="CJ118:CS120"/>
    <mergeCell ref="B128:N129"/>
    <mergeCell ref="O128:AA129"/>
    <mergeCell ref="AB128:AN129"/>
    <mergeCell ref="B130:N131"/>
    <mergeCell ref="O130:AA131"/>
    <mergeCell ref="AB130:AN131"/>
    <mergeCell ref="CJ121:CS123"/>
    <mergeCell ref="AI123:AN124"/>
    <mergeCell ref="AQ124:CI126"/>
    <mergeCell ref="CJ124:CS126"/>
    <mergeCell ref="B126:N127"/>
    <mergeCell ref="O126:AA127"/>
    <mergeCell ref="AB126:AN127"/>
    <mergeCell ref="AQ127:CI129"/>
    <mergeCell ref="CJ127:CS129"/>
    <mergeCell ref="B121:F124"/>
    <mergeCell ref="G121:AH124"/>
    <mergeCell ref="AI121:AN122"/>
    <mergeCell ref="AQ121:AT123"/>
    <mergeCell ref="B136:AN137"/>
    <mergeCell ref="AQ136:CB138"/>
    <mergeCell ref="CC136:CI138"/>
    <mergeCell ref="CJ136:CS138"/>
    <mergeCell ref="CT136:CT138"/>
    <mergeCell ref="B138:N139"/>
    <mergeCell ref="O138:AA139"/>
    <mergeCell ref="AB138:AN139"/>
    <mergeCell ref="AQ130:CI132"/>
    <mergeCell ref="CJ130:CS132"/>
    <mergeCell ref="B132:N133"/>
    <mergeCell ref="O132:AA133"/>
    <mergeCell ref="AB132:AN133"/>
    <mergeCell ref="AQ133:CI135"/>
    <mergeCell ref="CJ133:CS135"/>
    <mergeCell ref="B140:N141"/>
    <mergeCell ref="O140:AA141"/>
    <mergeCell ref="AB140:AN141"/>
    <mergeCell ref="AQ140:BE141"/>
    <mergeCell ref="BG140:CQ141"/>
    <mergeCell ref="B142:N143"/>
    <mergeCell ref="O142:AA145"/>
    <mergeCell ref="AB142:AN143"/>
    <mergeCell ref="AQ143:AR145"/>
    <mergeCell ref="AS143:AU145"/>
    <mergeCell ref="B144:N145"/>
    <mergeCell ref="AB144:AN145"/>
    <mergeCell ref="BB145:BG146"/>
    <mergeCell ref="BH145:BR146"/>
    <mergeCell ref="BS145:CC146"/>
    <mergeCell ref="CD145:CL146"/>
    <mergeCell ref="B146:N147"/>
    <mergeCell ref="O146:AA147"/>
    <mergeCell ref="AB146:AN147"/>
    <mergeCell ref="AV143:AY145"/>
    <mergeCell ref="BB143:BG144"/>
    <mergeCell ref="BH143:BR144"/>
    <mergeCell ref="BS143:CC144"/>
    <mergeCell ref="CD143:CL144"/>
    <mergeCell ref="BS147:CC148"/>
    <mergeCell ref="CD147:CL148"/>
    <mergeCell ref="CM147:CS148"/>
    <mergeCell ref="CM143:CS144"/>
    <mergeCell ref="CM145:CS146"/>
    <mergeCell ref="AW146:AY148"/>
    <mergeCell ref="BB147:BG148"/>
    <mergeCell ref="BH147:BR148"/>
    <mergeCell ref="B148:N149"/>
    <mergeCell ref="O148:AA149"/>
    <mergeCell ref="AB148:AN149"/>
    <mergeCell ref="BB149:BG150"/>
    <mergeCell ref="BH149:BR150"/>
    <mergeCell ref="BS149:CC150"/>
    <mergeCell ref="CD149:CL150"/>
    <mergeCell ref="AQ146:AV148"/>
    <mergeCell ref="AB152:AI153"/>
    <mergeCell ref="CM149:CS150"/>
    <mergeCell ref="AQ150:AY151"/>
    <mergeCell ref="BB151:BG152"/>
    <mergeCell ref="BH151:BR152"/>
    <mergeCell ref="BS151:CC152"/>
    <mergeCell ref="CD151:CL152"/>
    <mergeCell ref="CM151:CS152"/>
    <mergeCell ref="AQ152:AY154"/>
    <mergeCell ref="BB153:BG154"/>
    <mergeCell ref="BH153:BR154"/>
    <mergeCell ref="CW47:DC48"/>
    <mergeCell ref="CW45:DC46"/>
    <mergeCell ref="B57:AN58"/>
    <mergeCell ref="B52:AN53"/>
    <mergeCell ref="B162:T164"/>
    <mergeCell ref="V162:AI164"/>
    <mergeCell ref="N26:AE28"/>
    <mergeCell ref="AF26:AN28"/>
    <mergeCell ref="N110:AE112"/>
    <mergeCell ref="AF110:AN112"/>
    <mergeCell ref="BS153:CC154"/>
    <mergeCell ref="CD153:CL154"/>
    <mergeCell ref="CM153:CS154"/>
    <mergeCell ref="D154:I159"/>
    <mergeCell ref="J154:O159"/>
    <mergeCell ref="P154:U159"/>
    <mergeCell ref="V154:AA159"/>
    <mergeCell ref="AB154:AI159"/>
    <mergeCell ref="CF156:CS157"/>
    <mergeCell ref="B152:C159"/>
    <mergeCell ref="D152:I153"/>
    <mergeCell ref="J152:O153"/>
    <mergeCell ref="P152:U153"/>
    <mergeCell ref="V152:AA153"/>
  </mergeCells>
  <phoneticPr fontId="2"/>
  <dataValidations count="1">
    <dataValidation type="list" allowBlank="1" showInputMessage="1" showErrorMessage="1" sqref="CG10:CI39" xr:uid="{844FAD6C-F31E-4C23-8941-BD44F202CE7D}">
      <formula1>$CW$11:$CW$14</formula1>
    </dataValidation>
  </dataValidations>
  <pageMargins left="0.70866141732283472" right="0.70866141732283472" top="0.74803149606299213" bottom="0.35433070866141736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C169"/>
  <sheetViews>
    <sheetView showGridLines="0" showZeros="0" view="pageBreakPreview" topLeftCell="A7" zoomScaleNormal="100" zoomScaleSheetLayoutView="100" workbookViewId="0">
      <selection activeCell="AU31" sqref="AU31:BO33"/>
    </sheetView>
  </sheetViews>
  <sheetFormatPr defaultRowHeight="13.5"/>
  <cols>
    <col min="1" max="97" width="1.375" customWidth="1"/>
    <col min="99" max="99" width="10.5" bestFit="1" customWidth="1"/>
  </cols>
  <sheetData>
    <row r="1" spans="1:101" ht="6.7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11"/>
      <c r="AP1" s="490" t="s">
        <v>3</v>
      </c>
      <c r="AQ1" s="490"/>
      <c r="AR1" s="490"/>
      <c r="AS1" s="490"/>
      <c r="AT1" s="490"/>
      <c r="AU1" s="490"/>
      <c r="AV1" s="490"/>
      <c r="AW1" s="490"/>
      <c r="AX1" s="490"/>
      <c r="AY1" s="490"/>
      <c r="AZ1" s="490"/>
      <c r="BA1" s="490"/>
      <c r="BB1" s="490"/>
      <c r="BC1" s="490"/>
      <c r="BD1" s="490"/>
      <c r="BE1" s="490"/>
      <c r="BF1" s="490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</row>
    <row r="2" spans="1:101" ht="6.75" customHeight="1">
      <c r="A2" s="11"/>
      <c r="B2" s="425" t="s">
        <v>89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11"/>
      <c r="Q2" s="11"/>
      <c r="R2" s="11"/>
      <c r="S2" s="11"/>
      <c r="T2" s="11"/>
      <c r="U2" s="11"/>
      <c r="AE2" s="28"/>
      <c r="AF2" s="28"/>
      <c r="AG2" s="28"/>
      <c r="AH2" s="28"/>
      <c r="AI2" s="28"/>
      <c r="AJ2" s="28"/>
      <c r="AK2" s="28"/>
      <c r="AL2" s="28"/>
      <c r="AM2" s="28"/>
      <c r="AN2" s="28"/>
      <c r="AP2" s="490"/>
      <c r="AQ2" s="490"/>
      <c r="AR2" s="490"/>
      <c r="AS2" s="490"/>
      <c r="AT2" s="490"/>
      <c r="AU2" s="490"/>
      <c r="AV2" s="490"/>
      <c r="AW2" s="490"/>
      <c r="AX2" s="490"/>
      <c r="AY2" s="490"/>
      <c r="AZ2" s="490"/>
      <c r="BA2" s="490"/>
      <c r="BB2" s="490"/>
      <c r="BC2" s="490"/>
      <c r="BD2" s="490"/>
      <c r="BE2" s="490"/>
      <c r="BF2" s="490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20"/>
      <c r="CH2" s="20"/>
      <c r="CI2" s="20"/>
      <c r="CJ2" s="11"/>
      <c r="CK2" s="11"/>
      <c r="CL2" s="11"/>
      <c r="CM2" s="11"/>
      <c r="CN2" s="29"/>
      <c r="CO2" s="29"/>
      <c r="CP2" s="29"/>
      <c r="CQ2" s="29"/>
      <c r="CR2" s="326"/>
      <c r="CS2" s="326"/>
    </row>
    <row r="3" spans="1:101" ht="6.75" customHeight="1">
      <c r="A3" s="11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11"/>
      <c r="Q3" s="11"/>
      <c r="R3" s="11"/>
      <c r="S3" s="491" t="str">
        <f ca="1">IFERROR(IF(OR(TODAY()-CV24&gt;=40,TODAY()-CV24&lt;=-40),"↓日付に間違いありませんか？",""),"↓締切日を入力して下さい")</f>
        <v>↓締切日を入力して下さい</v>
      </c>
      <c r="T3" s="492"/>
      <c r="U3" s="492"/>
      <c r="V3" s="492"/>
      <c r="W3" s="492"/>
      <c r="X3" s="492"/>
      <c r="Y3" s="492"/>
      <c r="Z3" s="492"/>
      <c r="AA3" s="492"/>
      <c r="AB3" s="492"/>
      <c r="AC3" s="492"/>
      <c r="AD3" s="492"/>
      <c r="AE3" s="492"/>
      <c r="AF3" s="492"/>
      <c r="AG3" s="492"/>
      <c r="AH3" s="492"/>
      <c r="AI3" s="492"/>
      <c r="AJ3" s="492"/>
      <c r="AK3" s="492"/>
      <c r="AL3" s="492"/>
      <c r="AM3" s="28"/>
      <c r="AN3" s="28"/>
      <c r="AP3" s="490"/>
      <c r="AQ3" s="490"/>
      <c r="AR3" s="490"/>
      <c r="AS3" s="490"/>
      <c r="AT3" s="490"/>
      <c r="AU3" s="490"/>
      <c r="AV3" s="490"/>
      <c r="AW3" s="490"/>
      <c r="AX3" s="490"/>
      <c r="AY3" s="490"/>
      <c r="AZ3" s="490"/>
      <c r="BA3" s="490"/>
      <c r="BB3" s="490"/>
      <c r="BC3" s="490"/>
      <c r="BD3" s="490"/>
      <c r="BE3" s="490"/>
      <c r="BF3" s="490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20"/>
      <c r="CH3" s="20"/>
      <c r="CI3" s="20"/>
      <c r="CJ3" s="11"/>
      <c r="CK3" s="11"/>
      <c r="CL3" s="11"/>
      <c r="CM3" s="11"/>
      <c r="CN3" s="29"/>
      <c r="CO3" s="29"/>
      <c r="CP3" s="29"/>
      <c r="CQ3" s="29"/>
      <c r="CR3" s="326"/>
      <c r="CS3" s="326"/>
    </row>
    <row r="4" spans="1:101" ht="6.75" customHeight="1">
      <c r="A4" s="11"/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"/>
      <c r="Q4" s="11"/>
      <c r="R4" s="11"/>
      <c r="S4" s="492"/>
      <c r="T4" s="492"/>
      <c r="U4" s="492"/>
      <c r="V4" s="492"/>
      <c r="W4" s="492"/>
      <c r="X4" s="492"/>
      <c r="Y4" s="492"/>
      <c r="Z4" s="492"/>
      <c r="AA4" s="492"/>
      <c r="AB4" s="492"/>
      <c r="AC4" s="492"/>
      <c r="AD4" s="492"/>
      <c r="AE4" s="492"/>
      <c r="AF4" s="492"/>
      <c r="AG4" s="492"/>
      <c r="AH4" s="492"/>
      <c r="AI4" s="492"/>
      <c r="AJ4" s="492"/>
      <c r="AK4" s="492"/>
      <c r="AL4" s="492"/>
      <c r="AM4" s="28"/>
      <c r="AN4" s="28"/>
      <c r="AP4" s="490"/>
      <c r="AQ4" s="490"/>
      <c r="AR4" s="490"/>
      <c r="AS4" s="490"/>
      <c r="AT4" s="490"/>
      <c r="AU4" s="490"/>
      <c r="AV4" s="490"/>
      <c r="AW4" s="490"/>
      <c r="AX4" s="490"/>
      <c r="AY4" s="490"/>
      <c r="AZ4" s="490"/>
      <c r="BA4" s="490"/>
      <c r="BB4" s="490"/>
      <c r="BC4" s="490"/>
      <c r="BD4" s="490"/>
      <c r="BE4" s="490"/>
      <c r="BF4" s="490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20"/>
      <c r="CH4" s="20"/>
      <c r="CI4" s="20"/>
      <c r="CJ4" s="11"/>
      <c r="CK4" s="11"/>
      <c r="CL4" s="11"/>
      <c r="CM4" s="11"/>
      <c r="CN4" s="29"/>
      <c r="CO4" s="29"/>
      <c r="CP4" s="29"/>
      <c r="CQ4" s="29"/>
      <c r="CR4" s="326"/>
      <c r="CS4" s="326"/>
    </row>
    <row r="5" spans="1:101" ht="6.75" customHeight="1">
      <c r="A5" s="11"/>
      <c r="B5" s="11"/>
      <c r="C5" s="11"/>
      <c r="D5" s="11"/>
      <c r="E5" s="11"/>
      <c r="F5" s="11"/>
      <c r="G5" s="11"/>
      <c r="H5" s="11"/>
      <c r="I5" s="11"/>
      <c r="J5" s="286" t="s">
        <v>58</v>
      </c>
      <c r="K5" s="286"/>
      <c r="L5" s="286"/>
      <c r="M5" s="286"/>
      <c r="N5" s="493"/>
      <c r="O5" s="493"/>
      <c r="P5" s="493"/>
      <c r="Q5" s="286" t="s">
        <v>9</v>
      </c>
      <c r="R5" s="286"/>
      <c r="S5" s="493"/>
      <c r="T5" s="493"/>
      <c r="U5" s="493"/>
      <c r="V5" s="286" t="s">
        <v>10</v>
      </c>
      <c r="W5" s="286"/>
      <c r="X5" s="286" t="s">
        <v>31</v>
      </c>
      <c r="Y5" s="286"/>
      <c r="Z5" s="286"/>
      <c r="AA5" s="286"/>
      <c r="AB5" s="286"/>
      <c r="AC5" s="286"/>
      <c r="AD5" s="286"/>
      <c r="AE5" s="286"/>
      <c r="AP5" s="490"/>
      <c r="AQ5" s="490"/>
      <c r="AR5" s="490"/>
      <c r="AS5" s="490"/>
      <c r="AT5" s="490"/>
      <c r="AU5" s="490"/>
      <c r="AV5" s="490"/>
      <c r="AW5" s="490"/>
      <c r="AX5" s="490"/>
      <c r="AY5" s="490"/>
      <c r="AZ5" s="490"/>
      <c r="BA5" s="490"/>
      <c r="BB5" s="490"/>
      <c r="BC5" s="490"/>
      <c r="BD5" s="490"/>
      <c r="BE5" s="490"/>
      <c r="BF5" s="490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20"/>
    </row>
    <row r="6" spans="1:101" ht="6.75" customHeight="1">
      <c r="A6" s="11"/>
      <c r="B6" s="11"/>
      <c r="C6" s="11"/>
      <c r="D6" s="11"/>
      <c r="E6" s="11"/>
      <c r="F6" s="11"/>
      <c r="G6" s="11"/>
      <c r="H6" s="11"/>
      <c r="I6" s="11"/>
      <c r="J6" s="286"/>
      <c r="K6" s="286"/>
      <c r="L6" s="286"/>
      <c r="M6" s="286"/>
      <c r="N6" s="493"/>
      <c r="O6" s="493"/>
      <c r="P6" s="493"/>
      <c r="Q6" s="286"/>
      <c r="R6" s="286"/>
      <c r="S6" s="493"/>
      <c r="T6" s="493"/>
      <c r="U6" s="493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4"/>
      <c r="AQ6" s="125" t="s">
        <v>30</v>
      </c>
      <c r="AR6" s="126"/>
      <c r="AS6" s="126"/>
      <c r="AT6" s="328"/>
      <c r="AU6" s="427" t="s">
        <v>135</v>
      </c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316" t="s">
        <v>88</v>
      </c>
      <c r="BQ6" s="317"/>
      <c r="BR6" s="317"/>
      <c r="BS6" s="317"/>
      <c r="BT6" s="317"/>
      <c r="BU6" s="317"/>
      <c r="BV6" s="317"/>
      <c r="BW6" s="317"/>
      <c r="BX6" s="317"/>
      <c r="BY6" s="430"/>
      <c r="BZ6" s="427" t="s">
        <v>92</v>
      </c>
      <c r="CA6" s="126"/>
      <c r="CB6" s="126"/>
      <c r="CC6" s="126"/>
      <c r="CD6" s="126"/>
      <c r="CE6" s="126"/>
      <c r="CF6" s="328"/>
      <c r="CG6" s="126" t="s">
        <v>94</v>
      </c>
      <c r="CH6" s="126"/>
      <c r="CI6" s="328"/>
      <c r="CJ6" s="316" t="s">
        <v>4</v>
      </c>
      <c r="CK6" s="317"/>
      <c r="CL6" s="317"/>
      <c r="CM6" s="317"/>
      <c r="CN6" s="317"/>
      <c r="CO6" s="317"/>
      <c r="CP6" s="317"/>
      <c r="CQ6" s="317"/>
      <c r="CR6" s="317"/>
      <c r="CS6" s="318"/>
    </row>
    <row r="7" spans="1:101" ht="6.75" customHeight="1">
      <c r="A7" s="11"/>
      <c r="B7" s="11"/>
      <c r="C7" s="11"/>
      <c r="D7" s="11"/>
      <c r="E7" s="11"/>
      <c r="F7" s="11"/>
      <c r="G7" s="11"/>
      <c r="H7" s="11"/>
      <c r="I7" s="11"/>
      <c r="J7" s="286"/>
      <c r="K7" s="286"/>
      <c r="L7" s="286"/>
      <c r="M7" s="286"/>
      <c r="N7" s="493"/>
      <c r="O7" s="493"/>
      <c r="P7" s="493"/>
      <c r="Q7" s="286"/>
      <c r="R7" s="286"/>
      <c r="S7" s="493"/>
      <c r="T7" s="493"/>
      <c r="U7" s="493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4"/>
      <c r="AQ7" s="127"/>
      <c r="AR7" s="128"/>
      <c r="AS7" s="128"/>
      <c r="AT7" s="329"/>
      <c r="AU7" s="4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319"/>
      <c r="BQ7" s="320"/>
      <c r="BR7" s="320"/>
      <c r="BS7" s="320"/>
      <c r="BT7" s="320"/>
      <c r="BU7" s="320"/>
      <c r="BV7" s="320"/>
      <c r="BW7" s="320"/>
      <c r="BX7" s="320"/>
      <c r="BY7" s="431"/>
      <c r="BZ7" s="428"/>
      <c r="CA7" s="128"/>
      <c r="CB7" s="128"/>
      <c r="CC7" s="128"/>
      <c r="CD7" s="128"/>
      <c r="CE7" s="128"/>
      <c r="CF7" s="329"/>
      <c r="CG7" s="128"/>
      <c r="CH7" s="128"/>
      <c r="CI7" s="329"/>
      <c r="CJ7" s="319"/>
      <c r="CK7" s="320"/>
      <c r="CL7" s="320"/>
      <c r="CM7" s="320"/>
      <c r="CN7" s="320"/>
      <c r="CO7" s="320"/>
      <c r="CP7" s="320"/>
      <c r="CQ7" s="320"/>
      <c r="CR7" s="320"/>
      <c r="CS7" s="321"/>
    </row>
    <row r="8" spans="1:101" ht="6.7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4"/>
      <c r="AQ8" s="127"/>
      <c r="AR8" s="128"/>
      <c r="AS8" s="128"/>
      <c r="AT8" s="329"/>
      <c r="AU8" s="4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319"/>
      <c r="BQ8" s="320"/>
      <c r="BR8" s="320"/>
      <c r="BS8" s="320"/>
      <c r="BT8" s="320"/>
      <c r="BU8" s="320"/>
      <c r="BV8" s="320"/>
      <c r="BW8" s="320"/>
      <c r="BX8" s="320"/>
      <c r="BY8" s="431"/>
      <c r="BZ8" s="428"/>
      <c r="CA8" s="128"/>
      <c r="CB8" s="128"/>
      <c r="CC8" s="128"/>
      <c r="CD8" s="128"/>
      <c r="CE8" s="128"/>
      <c r="CF8" s="329"/>
      <c r="CG8" s="128"/>
      <c r="CH8" s="128"/>
      <c r="CI8" s="329"/>
      <c r="CJ8" s="319"/>
      <c r="CK8" s="320"/>
      <c r="CL8" s="320"/>
      <c r="CM8" s="320"/>
      <c r="CN8" s="320"/>
      <c r="CO8" s="320"/>
      <c r="CP8" s="320"/>
      <c r="CQ8" s="320"/>
      <c r="CR8" s="320"/>
      <c r="CS8" s="321"/>
    </row>
    <row r="9" spans="1:101" ht="6.75" customHeight="1">
      <c r="A9" s="11"/>
      <c r="B9" s="305" t="s">
        <v>11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478"/>
      <c r="T9" s="479"/>
      <c r="U9" s="479"/>
      <c r="V9" s="479"/>
      <c r="W9" s="479"/>
      <c r="X9" s="479"/>
      <c r="Y9" s="479"/>
      <c r="Z9" s="479"/>
      <c r="AA9" s="479"/>
      <c r="AB9" s="479"/>
      <c r="AC9" s="479"/>
      <c r="AD9" s="479"/>
      <c r="AE9" s="479"/>
      <c r="AF9" s="479"/>
      <c r="AG9" s="479"/>
      <c r="AH9" s="480"/>
      <c r="AI9" s="286" t="s">
        <v>48</v>
      </c>
      <c r="AJ9" s="286"/>
      <c r="AK9" s="286"/>
      <c r="AL9" s="286"/>
      <c r="AM9" s="286"/>
      <c r="AN9" s="286"/>
      <c r="AO9" s="11"/>
      <c r="AP9" s="14"/>
      <c r="AQ9" s="330"/>
      <c r="AR9" s="331"/>
      <c r="AS9" s="331"/>
      <c r="AT9" s="332"/>
      <c r="AU9" s="429"/>
      <c r="AV9" s="331"/>
      <c r="AW9" s="331"/>
      <c r="AX9" s="331"/>
      <c r="AY9" s="331"/>
      <c r="AZ9" s="331"/>
      <c r="BA9" s="331"/>
      <c r="BB9" s="331"/>
      <c r="BC9" s="331"/>
      <c r="BD9" s="331"/>
      <c r="BE9" s="331"/>
      <c r="BF9" s="331"/>
      <c r="BG9" s="331"/>
      <c r="BH9" s="331"/>
      <c r="BI9" s="331"/>
      <c r="BJ9" s="331"/>
      <c r="BK9" s="331"/>
      <c r="BL9" s="331"/>
      <c r="BM9" s="331"/>
      <c r="BN9" s="331"/>
      <c r="BO9" s="331"/>
      <c r="BP9" s="322"/>
      <c r="BQ9" s="323"/>
      <c r="BR9" s="323"/>
      <c r="BS9" s="323"/>
      <c r="BT9" s="323"/>
      <c r="BU9" s="323"/>
      <c r="BV9" s="323"/>
      <c r="BW9" s="323"/>
      <c r="BX9" s="323"/>
      <c r="BY9" s="432"/>
      <c r="BZ9" s="429"/>
      <c r="CA9" s="331"/>
      <c r="CB9" s="331"/>
      <c r="CC9" s="331"/>
      <c r="CD9" s="331"/>
      <c r="CE9" s="331"/>
      <c r="CF9" s="332"/>
      <c r="CG9" s="331"/>
      <c r="CH9" s="331"/>
      <c r="CI9" s="332"/>
      <c r="CJ9" s="322"/>
      <c r="CK9" s="323"/>
      <c r="CL9" s="323"/>
      <c r="CM9" s="323"/>
      <c r="CN9" s="323"/>
      <c r="CO9" s="323"/>
      <c r="CP9" s="323"/>
      <c r="CQ9" s="323"/>
      <c r="CR9" s="323"/>
      <c r="CS9" s="324"/>
    </row>
    <row r="10" spans="1:101" ht="6.75" customHeight="1">
      <c r="A10" s="11"/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481"/>
      <c r="T10" s="482"/>
      <c r="U10" s="482"/>
      <c r="V10" s="482"/>
      <c r="W10" s="482"/>
      <c r="X10" s="482"/>
      <c r="Y10" s="482"/>
      <c r="Z10" s="482"/>
      <c r="AA10" s="482"/>
      <c r="AB10" s="482"/>
      <c r="AC10" s="482"/>
      <c r="AD10" s="482"/>
      <c r="AE10" s="482"/>
      <c r="AF10" s="482"/>
      <c r="AG10" s="482"/>
      <c r="AH10" s="483"/>
      <c r="AI10" s="286"/>
      <c r="AJ10" s="286"/>
      <c r="AK10" s="286"/>
      <c r="AL10" s="286"/>
      <c r="AM10" s="286"/>
      <c r="AN10" s="286"/>
      <c r="AO10" s="11"/>
      <c r="AP10" s="14"/>
      <c r="AQ10" s="494"/>
      <c r="AR10" s="495"/>
      <c r="AS10" s="495"/>
      <c r="AT10" s="496"/>
      <c r="AU10" s="450"/>
      <c r="AV10" s="451"/>
      <c r="AW10" s="451"/>
      <c r="AX10" s="451"/>
      <c r="AY10" s="451"/>
      <c r="AZ10" s="451"/>
      <c r="BA10" s="451"/>
      <c r="BB10" s="451"/>
      <c r="BC10" s="451"/>
      <c r="BD10" s="451"/>
      <c r="BE10" s="451"/>
      <c r="BF10" s="451"/>
      <c r="BG10" s="451"/>
      <c r="BH10" s="451"/>
      <c r="BI10" s="451"/>
      <c r="BJ10" s="451"/>
      <c r="BK10" s="451"/>
      <c r="BL10" s="451"/>
      <c r="BM10" s="451"/>
      <c r="BN10" s="451"/>
      <c r="BO10" s="451"/>
      <c r="BP10" s="465"/>
      <c r="BQ10" s="466"/>
      <c r="BR10" s="466"/>
      <c r="BS10" s="466"/>
      <c r="BT10" s="466"/>
      <c r="BU10" s="466"/>
      <c r="BV10" s="466"/>
      <c r="BW10" s="466"/>
      <c r="BX10" s="466"/>
      <c r="BY10" s="487"/>
      <c r="BZ10" s="293">
        <f>IFERROR(ROUND(CJ10/BP10,4),)</f>
        <v>0</v>
      </c>
      <c r="CA10" s="294"/>
      <c r="CB10" s="294"/>
      <c r="CC10" s="294"/>
      <c r="CD10" s="294"/>
      <c r="CE10" s="294"/>
      <c r="CF10" s="295"/>
      <c r="CG10" s="456"/>
      <c r="CH10" s="456"/>
      <c r="CI10" s="457"/>
      <c r="CJ10" s="465"/>
      <c r="CK10" s="466"/>
      <c r="CL10" s="466"/>
      <c r="CM10" s="466"/>
      <c r="CN10" s="466"/>
      <c r="CO10" s="466"/>
      <c r="CP10" s="466"/>
      <c r="CQ10" s="466"/>
      <c r="CR10" s="466"/>
      <c r="CS10" s="467"/>
      <c r="CW10" s="31" t="s">
        <v>97</v>
      </c>
    </row>
    <row r="11" spans="1:101" ht="6.75" customHeight="1">
      <c r="A11" s="11"/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484"/>
      <c r="T11" s="485"/>
      <c r="U11" s="485"/>
      <c r="V11" s="485"/>
      <c r="W11" s="485"/>
      <c r="X11" s="485"/>
      <c r="Y11" s="485"/>
      <c r="Z11" s="485"/>
      <c r="AA11" s="485"/>
      <c r="AB11" s="485"/>
      <c r="AC11" s="485"/>
      <c r="AD11" s="485"/>
      <c r="AE11" s="485"/>
      <c r="AF11" s="485"/>
      <c r="AG11" s="485"/>
      <c r="AH11" s="486"/>
      <c r="AI11" s="286"/>
      <c r="AJ11" s="286"/>
      <c r="AK11" s="286"/>
      <c r="AL11" s="286"/>
      <c r="AM11" s="286"/>
      <c r="AN11" s="286"/>
      <c r="AO11" s="11"/>
      <c r="AP11" s="14"/>
      <c r="AQ11" s="497"/>
      <c r="AR11" s="498"/>
      <c r="AS11" s="498"/>
      <c r="AT11" s="499"/>
      <c r="AU11" s="452"/>
      <c r="AV11" s="453"/>
      <c r="AW11" s="453"/>
      <c r="AX11" s="453"/>
      <c r="AY11" s="453"/>
      <c r="AZ11" s="453"/>
      <c r="BA11" s="453"/>
      <c r="BB11" s="453"/>
      <c r="BC11" s="453"/>
      <c r="BD11" s="453"/>
      <c r="BE11" s="453"/>
      <c r="BF11" s="453"/>
      <c r="BG11" s="453"/>
      <c r="BH11" s="453"/>
      <c r="BI11" s="453"/>
      <c r="BJ11" s="453"/>
      <c r="BK11" s="453"/>
      <c r="BL11" s="453"/>
      <c r="BM11" s="453"/>
      <c r="BN11" s="453"/>
      <c r="BO11" s="453"/>
      <c r="BP11" s="468"/>
      <c r="BQ11" s="469"/>
      <c r="BR11" s="469"/>
      <c r="BS11" s="469"/>
      <c r="BT11" s="469"/>
      <c r="BU11" s="469"/>
      <c r="BV11" s="469"/>
      <c r="BW11" s="469"/>
      <c r="BX11" s="469"/>
      <c r="BY11" s="488"/>
      <c r="BZ11" s="296"/>
      <c r="CA11" s="297"/>
      <c r="CB11" s="297"/>
      <c r="CC11" s="297"/>
      <c r="CD11" s="297"/>
      <c r="CE11" s="297"/>
      <c r="CF11" s="298"/>
      <c r="CG11" s="458"/>
      <c r="CH11" s="458"/>
      <c r="CI11" s="459"/>
      <c r="CJ11" s="468"/>
      <c r="CK11" s="469"/>
      <c r="CL11" s="469"/>
      <c r="CM11" s="469"/>
      <c r="CN11" s="469"/>
      <c r="CO11" s="469"/>
      <c r="CP11" s="469"/>
      <c r="CQ11" s="469"/>
      <c r="CR11" s="469"/>
      <c r="CS11" s="470"/>
      <c r="CW11" s="31">
        <v>10</v>
      </c>
    </row>
    <row r="12" spans="1:101" ht="6.75" customHeight="1">
      <c r="A12" s="11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4"/>
      <c r="AQ12" s="500"/>
      <c r="AR12" s="501"/>
      <c r="AS12" s="501"/>
      <c r="AT12" s="502"/>
      <c r="AU12" s="454"/>
      <c r="AV12" s="455"/>
      <c r="AW12" s="455"/>
      <c r="AX12" s="455"/>
      <c r="AY12" s="455"/>
      <c r="AZ12" s="455"/>
      <c r="BA12" s="455"/>
      <c r="BB12" s="455"/>
      <c r="BC12" s="455"/>
      <c r="BD12" s="455"/>
      <c r="BE12" s="455"/>
      <c r="BF12" s="455"/>
      <c r="BG12" s="455"/>
      <c r="BH12" s="455"/>
      <c r="BI12" s="455"/>
      <c r="BJ12" s="455"/>
      <c r="BK12" s="455"/>
      <c r="BL12" s="455"/>
      <c r="BM12" s="455"/>
      <c r="BN12" s="455"/>
      <c r="BO12" s="455"/>
      <c r="BP12" s="471"/>
      <c r="BQ12" s="472"/>
      <c r="BR12" s="472"/>
      <c r="BS12" s="472"/>
      <c r="BT12" s="472"/>
      <c r="BU12" s="472"/>
      <c r="BV12" s="472"/>
      <c r="BW12" s="472"/>
      <c r="BX12" s="472"/>
      <c r="BY12" s="489"/>
      <c r="BZ12" s="299"/>
      <c r="CA12" s="300"/>
      <c r="CB12" s="300"/>
      <c r="CC12" s="300"/>
      <c r="CD12" s="300"/>
      <c r="CE12" s="300"/>
      <c r="CF12" s="301"/>
      <c r="CG12" s="460"/>
      <c r="CH12" s="460"/>
      <c r="CI12" s="461"/>
      <c r="CJ12" s="471"/>
      <c r="CK12" s="472"/>
      <c r="CL12" s="472"/>
      <c r="CM12" s="472"/>
      <c r="CN12" s="472"/>
      <c r="CO12" s="472"/>
      <c r="CP12" s="472"/>
      <c r="CQ12" s="472"/>
      <c r="CR12" s="472"/>
      <c r="CS12" s="473"/>
      <c r="CW12" s="31" t="s">
        <v>109</v>
      </c>
    </row>
    <row r="13" spans="1:101" ht="6.7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4"/>
      <c r="AQ13" s="494"/>
      <c r="AR13" s="495"/>
      <c r="AS13" s="495"/>
      <c r="AT13" s="496"/>
      <c r="AU13" s="450"/>
      <c r="AV13" s="451"/>
      <c r="AW13" s="451"/>
      <c r="AX13" s="451"/>
      <c r="AY13" s="451"/>
      <c r="AZ13" s="451"/>
      <c r="BA13" s="451"/>
      <c r="BB13" s="451"/>
      <c r="BC13" s="451"/>
      <c r="BD13" s="451"/>
      <c r="BE13" s="451"/>
      <c r="BF13" s="451"/>
      <c r="BG13" s="451"/>
      <c r="BH13" s="451"/>
      <c r="BI13" s="451"/>
      <c r="BJ13" s="451"/>
      <c r="BK13" s="451"/>
      <c r="BL13" s="451"/>
      <c r="BM13" s="451"/>
      <c r="BN13" s="451"/>
      <c r="BO13" s="451"/>
      <c r="BP13" s="465"/>
      <c r="BQ13" s="466"/>
      <c r="BR13" s="466"/>
      <c r="BS13" s="466"/>
      <c r="BT13" s="466"/>
      <c r="BU13" s="466"/>
      <c r="BV13" s="466"/>
      <c r="BW13" s="466"/>
      <c r="BX13" s="466"/>
      <c r="BY13" s="487"/>
      <c r="BZ13" s="293">
        <f t="shared" ref="BZ13" si="0">IFERROR(ROUND(CJ13/BP13,4),)</f>
        <v>0</v>
      </c>
      <c r="CA13" s="294"/>
      <c r="CB13" s="294"/>
      <c r="CC13" s="294"/>
      <c r="CD13" s="294"/>
      <c r="CE13" s="294"/>
      <c r="CF13" s="295"/>
      <c r="CG13" s="456"/>
      <c r="CH13" s="456"/>
      <c r="CI13" s="457"/>
      <c r="CJ13" s="465"/>
      <c r="CK13" s="466"/>
      <c r="CL13" s="466"/>
      <c r="CM13" s="466"/>
      <c r="CN13" s="466"/>
      <c r="CO13" s="466"/>
      <c r="CP13" s="466"/>
      <c r="CQ13" s="466"/>
      <c r="CR13" s="466"/>
      <c r="CS13" s="467"/>
      <c r="CW13" s="31" t="s">
        <v>96</v>
      </c>
    </row>
    <row r="14" spans="1:101" ht="6.75" customHeight="1">
      <c r="A14" s="11"/>
      <c r="B14" s="302" t="s">
        <v>32</v>
      </c>
      <c r="C14" s="109"/>
      <c r="D14" s="109"/>
      <c r="E14" s="109"/>
      <c r="F14" s="109"/>
      <c r="G14" s="109"/>
      <c r="H14" s="109"/>
      <c r="I14" s="109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531"/>
      <c r="X14" s="531"/>
      <c r="Y14" s="531"/>
      <c r="Z14" s="531"/>
      <c r="AA14" s="531"/>
      <c r="AB14" s="531"/>
      <c r="AC14" s="531"/>
      <c r="AD14" s="531"/>
      <c r="AE14" s="531"/>
      <c r="AF14" s="531"/>
      <c r="AG14" s="531"/>
      <c r="AH14" s="531"/>
      <c r="AI14" s="531"/>
      <c r="AJ14" s="531"/>
      <c r="AK14" s="531"/>
      <c r="AL14" s="531"/>
      <c r="AM14" s="531"/>
      <c r="AN14" s="532"/>
      <c r="AO14" s="11"/>
      <c r="AP14" s="14"/>
      <c r="AQ14" s="497"/>
      <c r="AR14" s="498"/>
      <c r="AS14" s="498"/>
      <c r="AT14" s="499"/>
      <c r="AU14" s="452"/>
      <c r="AV14" s="453"/>
      <c r="AW14" s="453"/>
      <c r="AX14" s="453"/>
      <c r="AY14" s="453"/>
      <c r="AZ14" s="453"/>
      <c r="BA14" s="453"/>
      <c r="BB14" s="453"/>
      <c r="BC14" s="453"/>
      <c r="BD14" s="453"/>
      <c r="BE14" s="453"/>
      <c r="BF14" s="453"/>
      <c r="BG14" s="453"/>
      <c r="BH14" s="453"/>
      <c r="BI14" s="453"/>
      <c r="BJ14" s="453"/>
      <c r="BK14" s="453"/>
      <c r="BL14" s="453"/>
      <c r="BM14" s="453"/>
      <c r="BN14" s="453"/>
      <c r="BO14" s="453"/>
      <c r="BP14" s="468"/>
      <c r="BQ14" s="469"/>
      <c r="BR14" s="469"/>
      <c r="BS14" s="469"/>
      <c r="BT14" s="469"/>
      <c r="BU14" s="469"/>
      <c r="BV14" s="469"/>
      <c r="BW14" s="469"/>
      <c r="BX14" s="469"/>
      <c r="BY14" s="488"/>
      <c r="BZ14" s="296"/>
      <c r="CA14" s="297"/>
      <c r="CB14" s="297"/>
      <c r="CC14" s="297"/>
      <c r="CD14" s="297"/>
      <c r="CE14" s="297"/>
      <c r="CF14" s="298"/>
      <c r="CG14" s="458"/>
      <c r="CH14" s="458"/>
      <c r="CI14" s="459"/>
      <c r="CJ14" s="468"/>
      <c r="CK14" s="469"/>
      <c r="CL14" s="469"/>
      <c r="CM14" s="469"/>
      <c r="CN14" s="469"/>
      <c r="CO14" s="469"/>
      <c r="CP14" s="469"/>
      <c r="CQ14" s="469"/>
      <c r="CR14" s="469"/>
      <c r="CS14" s="470"/>
      <c r="CW14" s="31" t="s">
        <v>112</v>
      </c>
    </row>
    <row r="15" spans="1:101" ht="6.75" customHeight="1">
      <c r="A15" s="11"/>
      <c r="B15" s="72"/>
      <c r="C15" s="73"/>
      <c r="D15" s="73"/>
      <c r="E15" s="73"/>
      <c r="F15" s="73"/>
      <c r="G15" s="73"/>
      <c r="H15" s="73"/>
      <c r="I15" s="73"/>
      <c r="J15" s="533"/>
      <c r="K15" s="533"/>
      <c r="L15" s="533"/>
      <c r="M15" s="533"/>
      <c r="N15" s="533"/>
      <c r="O15" s="533"/>
      <c r="P15" s="533"/>
      <c r="Q15" s="533"/>
      <c r="R15" s="533"/>
      <c r="S15" s="533"/>
      <c r="T15" s="533"/>
      <c r="U15" s="533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533"/>
      <c r="AK15" s="533"/>
      <c r="AL15" s="533"/>
      <c r="AM15" s="533"/>
      <c r="AN15" s="534"/>
      <c r="AO15" s="11"/>
      <c r="AP15" s="14"/>
      <c r="AQ15" s="500"/>
      <c r="AR15" s="501"/>
      <c r="AS15" s="501"/>
      <c r="AT15" s="502"/>
      <c r="AU15" s="454"/>
      <c r="AV15" s="455"/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5"/>
      <c r="BJ15" s="455"/>
      <c r="BK15" s="455"/>
      <c r="BL15" s="455"/>
      <c r="BM15" s="455"/>
      <c r="BN15" s="455"/>
      <c r="BO15" s="455"/>
      <c r="BP15" s="471"/>
      <c r="BQ15" s="472"/>
      <c r="BR15" s="472"/>
      <c r="BS15" s="472"/>
      <c r="BT15" s="472"/>
      <c r="BU15" s="472"/>
      <c r="BV15" s="472"/>
      <c r="BW15" s="472"/>
      <c r="BX15" s="472"/>
      <c r="BY15" s="489"/>
      <c r="BZ15" s="299"/>
      <c r="CA15" s="300"/>
      <c r="CB15" s="300"/>
      <c r="CC15" s="300"/>
      <c r="CD15" s="300"/>
      <c r="CE15" s="300"/>
      <c r="CF15" s="301"/>
      <c r="CG15" s="460"/>
      <c r="CH15" s="460"/>
      <c r="CI15" s="461"/>
      <c r="CJ15" s="471"/>
      <c r="CK15" s="472"/>
      <c r="CL15" s="472"/>
      <c r="CM15" s="472"/>
      <c r="CN15" s="472"/>
      <c r="CO15" s="472"/>
      <c r="CP15" s="472"/>
      <c r="CQ15" s="472"/>
      <c r="CR15" s="472"/>
      <c r="CS15" s="473"/>
    </row>
    <row r="16" spans="1:101" ht="6.75" customHeight="1">
      <c r="A16" s="11"/>
      <c r="B16" s="72"/>
      <c r="C16" s="73"/>
      <c r="D16" s="73"/>
      <c r="E16" s="73"/>
      <c r="F16" s="73"/>
      <c r="G16" s="73"/>
      <c r="H16" s="73"/>
      <c r="I16" s="73"/>
      <c r="J16" s="533"/>
      <c r="K16" s="533"/>
      <c r="L16" s="533"/>
      <c r="M16" s="533"/>
      <c r="N16" s="533"/>
      <c r="O16" s="533"/>
      <c r="P16" s="533"/>
      <c r="Q16" s="533"/>
      <c r="R16" s="533"/>
      <c r="S16" s="533"/>
      <c r="T16" s="533"/>
      <c r="U16" s="533"/>
      <c r="V16" s="533"/>
      <c r="W16" s="533"/>
      <c r="X16" s="533"/>
      <c r="Y16" s="533"/>
      <c r="Z16" s="533"/>
      <c r="AA16" s="533"/>
      <c r="AB16" s="533"/>
      <c r="AC16" s="533"/>
      <c r="AD16" s="533"/>
      <c r="AE16" s="533"/>
      <c r="AF16" s="533"/>
      <c r="AG16" s="533"/>
      <c r="AH16" s="533"/>
      <c r="AI16" s="533"/>
      <c r="AJ16" s="533"/>
      <c r="AK16" s="533"/>
      <c r="AL16" s="533"/>
      <c r="AM16" s="533"/>
      <c r="AN16" s="534"/>
      <c r="AO16" s="11"/>
      <c r="AP16" s="14"/>
      <c r="AQ16" s="494"/>
      <c r="AR16" s="495"/>
      <c r="AS16" s="495"/>
      <c r="AT16" s="496"/>
      <c r="AU16" s="450"/>
      <c r="AV16" s="451"/>
      <c r="AW16" s="451"/>
      <c r="AX16" s="451"/>
      <c r="AY16" s="451"/>
      <c r="AZ16" s="451"/>
      <c r="BA16" s="451"/>
      <c r="BB16" s="451"/>
      <c r="BC16" s="451"/>
      <c r="BD16" s="451"/>
      <c r="BE16" s="451"/>
      <c r="BF16" s="451"/>
      <c r="BG16" s="451"/>
      <c r="BH16" s="451"/>
      <c r="BI16" s="451"/>
      <c r="BJ16" s="451"/>
      <c r="BK16" s="451"/>
      <c r="BL16" s="451"/>
      <c r="BM16" s="451"/>
      <c r="BN16" s="451"/>
      <c r="BO16" s="451"/>
      <c r="BP16" s="465"/>
      <c r="BQ16" s="466"/>
      <c r="BR16" s="466"/>
      <c r="BS16" s="466"/>
      <c r="BT16" s="466"/>
      <c r="BU16" s="466"/>
      <c r="BV16" s="466"/>
      <c r="BW16" s="466"/>
      <c r="BX16" s="466"/>
      <c r="BY16" s="487"/>
      <c r="BZ16" s="293">
        <f t="shared" ref="BZ16" si="1">IFERROR(ROUND(CJ16/BP16,4),)</f>
        <v>0</v>
      </c>
      <c r="CA16" s="294"/>
      <c r="CB16" s="294"/>
      <c r="CC16" s="294"/>
      <c r="CD16" s="294"/>
      <c r="CE16" s="294"/>
      <c r="CF16" s="295"/>
      <c r="CG16" s="456"/>
      <c r="CH16" s="456"/>
      <c r="CI16" s="457"/>
      <c r="CJ16" s="465"/>
      <c r="CK16" s="466"/>
      <c r="CL16" s="466"/>
      <c r="CM16" s="466"/>
      <c r="CN16" s="466"/>
      <c r="CO16" s="466"/>
      <c r="CP16" s="466"/>
      <c r="CQ16" s="466"/>
      <c r="CR16" s="466"/>
      <c r="CS16" s="467"/>
    </row>
    <row r="17" spans="1:100" ht="6.75" customHeight="1">
      <c r="A17" s="11"/>
      <c r="B17" s="18"/>
      <c r="C17" s="13"/>
      <c r="D17" s="13"/>
      <c r="E17" s="13"/>
      <c r="F17" s="13"/>
      <c r="G17" s="13"/>
      <c r="H17" s="13"/>
      <c r="I17" s="13"/>
      <c r="J17" s="533"/>
      <c r="K17" s="533"/>
      <c r="L17" s="533"/>
      <c r="M17" s="533"/>
      <c r="N17" s="533"/>
      <c r="O17" s="533"/>
      <c r="P17" s="533"/>
      <c r="Q17" s="533"/>
      <c r="R17" s="533"/>
      <c r="S17" s="533"/>
      <c r="T17" s="533"/>
      <c r="U17" s="533"/>
      <c r="V17" s="533"/>
      <c r="W17" s="533"/>
      <c r="X17" s="533"/>
      <c r="Y17" s="533"/>
      <c r="Z17" s="533"/>
      <c r="AA17" s="533"/>
      <c r="AB17" s="533"/>
      <c r="AC17" s="533"/>
      <c r="AD17" s="533"/>
      <c r="AE17" s="533"/>
      <c r="AF17" s="533"/>
      <c r="AG17" s="533"/>
      <c r="AH17" s="533"/>
      <c r="AI17" s="533"/>
      <c r="AJ17" s="533"/>
      <c r="AK17" s="533"/>
      <c r="AL17" s="533"/>
      <c r="AM17" s="533"/>
      <c r="AN17" s="534"/>
      <c r="AO17" s="11"/>
      <c r="AP17" s="14"/>
      <c r="AQ17" s="497"/>
      <c r="AR17" s="498"/>
      <c r="AS17" s="498"/>
      <c r="AT17" s="499"/>
      <c r="AU17" s="452"/>
      <c r="AV17" s="453"/>
      <c r="AW17" s="453"/>
      <c r="AX17" s="453"/>
      <c r="AY17" s="453"/>
      <c r="AZ17" s="453"/>
      <c r="BA17" s="453"/>
      <c r="BB17" s="453"/>
      <c r="BC17" s="453"/>
      <c r="BD17" s="453"/>
      <c r="BE17" s="453"/>
      <c r="BF17" s="453"/>
      <c r="BG17" s="453"/>
      <c r="BH17" s="453"/>
      <c r="BI17" s="453"/>
      <c r="BJ17" s="453"/>
      <c r="BK17" s="453"/>
      <c r="BL17" s="453"/>
      <c r="BM17" s="453"/>
      <c r="BN17" s="453"/>
      <c r="BO17" s="453"/>
      <c r="BP17" s="468"/>
      <c r="BQ17" s="469"/>
      <c r="BR17" s="469"/>
      <c r="BS17" s="469"/>
      <c r="BT17" s="469"/>
      <c r="BU17" s="469"/>
      <c r="BV17" s="469"/>
      <c r="BW17" s="469"/>
      <c r="BX17" s="469"/>
      <c r="BY17" s="488"/>
      <c r="BZ17" s="296"/>
      <c r="CA17" s="297"/>
      <c r="CB17" s="297"/>
      <c r="CC17" s="297"/>
      <c r="CD17" s="297"/>
      <c r="CE17" s="297"/>
      <c r="CF17" s="298"/>
      <c r="CG17" s="458"/>
      <c r="CH17" s="458"/>
      <c r="CI17" s="459"/>
      <c r="CJ17" s="468"/>
      <c r="CK17" s="469"/>
      <c r="CL17" s="469"/>
      <c r="CM17" s="469"/>
      <c r="CN17" s="469"/>
      <c r="CO17" s="469"/>
      <c r="CP17" s="469"/>
      <c r="CQ17" s="469"/>
      <c r="CR17" s="469"/>
      <c r="CS17" s="470"/>
    </row>
    <row r="18" spans="1:100" ht="6.75" customHeight="1">
      <c r="A18" s="11"/>
      <c r="B18" s="18"/>
      <c r="C18" s="13"/>
      <c r="D18" s="13"/>
      <c r="E18" s="13"/>
      <c r="F18" s="13"/>
      <c r="G18" s="13"/>
      <c r="H18" s="13"/>
      <c r="I18" s="13"/>
      <c r="J18" s="533"/>
      <c r="K18" s="533"/>
      <c r="L18" s="533"/>
      <c r="M18" s="533"/>
      <c r="N18" s="533"/>
      <c r="O18" s="533"/>
      <c r="P18" s="533"/>
      <c r="Q18" s="533"/>
      <c r="R18" s="533"/>
      <c r="S18" s="533"/>
      <c r="T18" s="533"/>
      <c r="U18" s="533"/>
      <c r="V18" s="533"/>
      <c r="W18" s="533"/>
      <c r="X18" s="533"/>
      <c r="Y18" s="533"/>
      <c r="Z18" s="533"/>
      <c r="AA18" s="533"/>
      <c r="AB18" s="533"/>
      <c r="AC18" s="533"/>
      <c r="AD18" s="533"/>
      <c r="AE18" s="533"/>
      <c r="AF18" s="533"/>
      <c r="AG18" s="533"/>
      <c r="AH18" s="533"/>
      <c r="AI18" s="533"/>
      <c r="AJ18" s="533"/>
      <c r="AK18" s="533"/>
      <c r="AL18" s="533"/>
      <c r="AM18" s="533"/>
      <c r="AN18" s="534"/>
      <c r="AO18" s="11"/>
      <c r="AP18" s="14"/>
      <c r="AQ18" s="500"/>
      <c r="AR18" s="501"/>
      <c r="AS18" s="501"/>
      <c r="AT18" s="502"/>
      <c r="AU18" s="454"/>
      <c r="AV18" s="455"/>
      <c r="AW18" s="455"/>
      <c r="AX18" s="455"/>
      <c r="AY18" s="455"/>
      <c r="AZ18" s="455"/>
      <c r="BA18" s="455"/>
      <c r="BB18" s="455"/>
      <c r="BC18" s="455"/>
      <c r="BD18" s="455"/>
      <c r="BE18" s="455"/>
      <c r="BF18" s="455"/>
      <c r="BG18" s="455"/>
      <c r="BH18" s="455"/>
      <c r="BI18" s="455"/>
      <c r="BJ18" s="455"/>
      <c r="BK18" s="455"/>
      <c r="BL18" s="455"/>
      <c r="BM18" s="455"/>
      <c r="BN18" s="455"/>
      <c r="BO18" s="455"/>
      <c r="BP18" s="471"/>
      <c r="BQ18" s="472"/>
      <c r="BR18" s="472"/>
      <c r="BS18" s="472"/>
      <c r="BT18" s="472"/>
      <c r="BU18" s="472"/>
      <c r="BV18" s="472"/>
      <c r="BW18" s="472"/>
      <c r="BX18" s="472"/>
      <c r="BY18" s="489"/>
      <c r="BZ18" s="299"/>
      <c r="CA18" s="300"/>
      <c r="CB18" s="300"/>
      <c r="CC18" s="300"/>
      <c r="CD18" s="300"/>
      <c r="CE18" s="300"/>
      <c r="CF18" s="301"/>
      <c r="CG18" s="460"/>
      <c r="CH18" s="460"/>
      <c r="CI18" s="461"/>
      <c r="CJ18" s="471"/>
      <c r="CK18" s="472"/>
      <c r="CL18" s="472"/>
      <c r="CM18" s="472"/>
      <c r="CN18" s="472"/>
      <c r="CO18" s="472"/>
      <c r="CP18" s="472"/>
      <c r="CQ18" s="472"/>
      <c r="CR18" s="472"/>
      <c r="CS18" s="473"/>
    </row>
    <row r="19" spans="1:100" ht="6.75" customHeight="1">
      <c r="A19" s="11"/>
      <c r="B19" s="18"/>
      <c r="C19" s="13"/>
      <c r="D19" s="13"/>
      <c r="E19" s="13"/>
      <c r="F19" s="13"/>
      <c r="G19" s="13"/>
      <c r="H19" s="13"/>
      <c r="I19" s="13"/>
      <c r="J19" s="533"/>
      <c r="K19" s="533"/>
      <c r="L19" s="533"/>
      <c r="M19" s="533"/>
      <c r="N19" s="533"/>
      <c r="O19" s="533"/>
      <c r="P19" s="533"/>
      <c r="Q19" s="533"/>
      <c r="R19" s="533"/>
      <c r="S19" s="533"/>
      <c r="T19" s="533"/>
      <c r="U19" s="533"/>
      <c r="V19" s="533"/>
      <c r="W19" s="533"/>
      <c r="X19" s="533"/>
      <c r="Y19" s="533"/>
      <c r="Z19" s="533"/>
      <c r="AA19" s="533"/>
      <c r="AB19" s="533"/>
      <c r="AC19" s="533"/>
      <c r="AD19" s="533"/>
      <c r="AE19" s="533"/>
      <c r="AF19" s="533"/>
      <c r="AG19" s="533"/>
      <c r="AH19" s="533"/>
      <c r="AI19" s="533"/>
      <c r="AJ19" s="533"/>
      <c r="AK19" s="533"/>
      <c r="AL19" s="533"/>
      <c r="AM19" s="533"/>
      <c r="AN19" s="534"/>
      <c r="AO19" s="11"/>
      <c r="AP19" s="14"/>
      <c r="AQ19" s="494"/>
      <c r="AR19" s="495"/>
      <c r="AS19" s="495"/>
      <c r="AT19" s="496"/>
      <c r="AU19" s="450"/>
      <c r="AV19" s="451"/>
      <c r="AW19" s="451"/>
      <c r="AX19" s="451"/>
      <c r="AY19" s="451"/>
      <c r="AZ19" s="451"/>
      <c r="BA19" s="451"/>
      <c r="BB19" s="451"/>
      <c r="BC19" s="451"/>
      <c r="BD19" s="451"/>
      <c r="BE19" s="451"/>
      <c r="BF19" s="451"/>
      <c r="BG19" s="451"/>
      <c r="BH19" s="451"/>
      <c r="BI19" s="451"/>
      <c r="BJ19" s="451"/>
      <c r="BK19" s="451"/>
      <c r="BL19" s="451"/>
      <c r="BM19" s="451"/>
      <c r="BN19" s="451"/>
      <c r="BO19" s="451"/>
      <c r="BP19" s="465"/>
      <c r="BQ19" s="466"/>
      <c r="BR19" s="466"/>
      <c r="BS19" s="466"/>
      <c r="BT19" s="466"/>
      <c r="BU19" s="466"/>
      <c r="BV19" s="466"/>
      <c r="BW19" s="466"/>
      <c r="BX19" s="466"/>
      <c r="BY19" s="487"/>
      <c r="BZ19" s="293">
        <f t="shared" ref="BZ19" si="2">IFERROR(ROUND(CJ19/BP19,4),)</f>
        <v>0</v>
      </c>
      <c r="CA19" s="294"/>
      <c r="CB19" s="294"/>
      <c r="CC19" s="294"/>
      <c r="CD19" s="294"/>
      <c r="CE19" s="294"/>
      <c r="CF19" s="295"/>
      <c r="CG19" s="456"/>
      <c r="CH19" s="456"/>
      <c r="CI19" s="457"/>
      <c r="CJ19" s="465"/>
      <c r="CK19" s="466"/>
      <c r="CL19" s="466"/>
      <c r="CM19" s="466"/>
      <c r="CN19" s="466"/>
      <c r="CO19" s="466"/>
      <c r="CP19" s="466"/>
      <c r="CQ19" s="466"/>
      <c r="CR19" s="466"/>
      <c r="CS19" s="467"/>
    </row>
    <row r="20" spans="1:100" ht="6.75" customHeight="1">
      <c r="A20" s="11"/>
      <c r="B20" s="72" t="s">
        <v>33</v>
      </c>
      <c r="C20" s="73"/>
      <c r="D20" s="73"/>
      <c r="E20" s="73"/>
      <c r="F20" s="73"/>
      <c r="G20" s="73"/>
      <c r="H20" s="73"/>
      <c r="I20" s="73"/>
      <c r="J20" s="505"/>
      <c r="K20" s="505"/>
      <c r="L20" s="505"/>
      <c r="M20" s="505"/>
      <c r="N20" s="505"/>
      <c r="O20" s="505"/>
      <c r="P20" s="505"/>
      <c r="Q20" s="505"/>
      <c r="R20" s="505"/>
      <c r="S20" s="505"/>
      <c r="T20" s="505"/>
      <c r="U20" s="505"/>
      <c r="V20" s="505"/>
      <c r="W20" s="505"/>
      <c r="X20" s="505"/>
      <c r="Y20" s="505"/>
      <c r="Z20" s="505"/>
      <c r="AA20" s="505"/>
      <c r="AB20" s="505"/>
      <c r="AC20" s="505"/>
      <c r="AD20" s="505"/>
      <c r="AE20" s="505"/>
      <c r="AF20" s="505"/>
      <c r="AG20" s="505"/>
      <c r="AH20" s="505"/>
      <c r="AI20" s="505"/>
      <c r="AJ20" s="505"/>
      <c r="AK20" s="505"/>
      <c r="AL20" s="505"/>
      <c r="AM20" s="505"/>
      <c r="AN20" s="506"/>
      <c r="AO20" s="11"/>
      <c r="AP20" s="14"/>
      <c r="AQ20" s="497"/>
      <c r="AR20" s="498"/>
      <c r="AS20" s="498"/>
      <c r="AT20" s="499"/>
      <c r="AU20" s="452"/>
      <c r="AV20" s="453"/>
      <c r="AW20" s="453"/>
      <c r="AX20" s="453"/>
      <c r="AY20" s="453"/>
      <c r="AZ20" s="453"/>
      <c r="BA20" s="453"/>
      <c r="BB20" s="453"/>
      <c r="BC20" s="453"/>
      <c r="BD20" s="453"/>
      <c r="BE20" s="453"/>
      <c r="BF20" s="453"/>
      <c r="BG20" s="453"/>
      <c r="BH20" s="453"/>
      <c r="BI20" s="453"/>
      <c r="BJ20" s="453"/>
      <c r="BK20" s="453"/>
      <c r="BL20" s="453"/>
      <c r="BM20" s="453"/>
      <c r="BN20" s="453"/>
      <c r="BO20" s="453"/>
      <c r="BP20" s="468"/>
      <c r="BQ20" s="469"/>
      <c r="BR20" s="469"/>
      <c r="BS20" s="469"/>
      <c r="BT20" s="469"/>
      <c r="BU20" s="469"/>
      <c r="BV20" s="469"/>
      <c r="BW20" s="469"/>
      <c r="BX20" s="469"/>
      <c r="BY20" s="488"/>
      <c r="BZ20" s="296"/>
      <c r="CA20" s="297"/>
      <c r="CB20" s="297"/>
      <c r="CC20" s="297"/>
      <c r="CD20" s="297"/>
      <c r="CE20" s="297"/>
      <c r="CF20" s="298"/>
      <c r="CG20" s="458"/>
      <c r="CH20" s="458"/>
      <c r="CI20" s="459"/>
      <c r="CJ20" s="468"/>
      <c r="CK20" s="469"/>
      <c r="CL20" s="469"/>
      <c r="CM20" s="469"/>
      <c r="CN20" s="469"/>
      <c r="CO20" s="469"/>
      <c r="CP20" s="469"/>
      <c r="CQ20" s="469"/>
      <c r="CR20" s="469"/>
      <c r="CS20" s="470"/>
    </row>
    <row r="21" spans="1:100" ht="6.75" customHeight="1">
      <c r="A21" s="11"/>
      <c r="B21" s="72"/>
      <c r="C21" s="73"/>
      <c r="D21" s="73"/>
      <c r="E21" s="73"/>
      <c r="F21" s="73"/>
      <c r="G21" s="73"/>
      <c r="H21" s="73"/>
      <c r="I21" s="73"/>
      <c r="J21" s="505"/>
      <c r="K21" s="505"/>
      <c r="L21" s="505"/>
      <c r="M21" s="505"/>
      <c r="N21" s="505"/>
      <c r="O21" s="505"/>
      <c r="P21" s="505"/>
      <c r="Q21" s="505"/>
      <c r="R21" s="505"/>
      <c r="S21" s="505"/>
      <c r="T21" s="505"/>
      <c r="U21" s="505"/>
      <c r="V21" s="505"/>
      <c r="W21" s="505"/>
      <c r="X21" s="505"/>
      <c r="Y21" s="505"/>
      <c r="Z21" s="505"/>
      <c r="AA21" s="505"/>
      <c r="AB21" s="505"/>
      <c r="AC21" s="505"/>
      <c r="AD21" s="505"/>
      <c r="AE21" s="505"/>
      <c r="AF21" s="505"/>
      <c r="AG21" s="505"/>
      <c r="AH21" s="505"/>
      <c r="AI21" s="505"/>
      <c r="AJ21" s="505"/>
      <c r="AK21" s="505"/>
      <c r="AL21" s="505"/>
      <c r="AM21" s="505"/>
      <c r="AN21" s="506"/>
      <c r="AO21" s="11"/>
      <c r="AP21" s="14"/>
      <c r="AQ21" s="500"/>
      <c r="AR21" s="501"/>
      <c r="AS21" s="501"/>
      <c r="AT21" s="502"/>
      <c r="AU21" s="454"/>
      <c r="AV21" s="455"/>
      <c r="AW21" s="455"/>
      <c r="AX21" s="455"/>
      <c r="AY21" s="455"/>
      <c r="AZ21" s="455"/>
      <c r="BA21" s="455"/>
      <c r="BB21" s="455"/>
      <c r="BC21" s="455"/>
      <c r="BD21" s="455"/>
      <c r="BE21" s="455"/>
      <c r="BF21" s="455"/>
      <c r="BG21" s="455"/>
      <c r="BH21" s="455"/>
      <c r="BI21" s="455"/>
      <c r="BJ21" s="455"/>
      <c r="BK21" s="455"/>
      <c r="BL21" s="455"/>
      <c r="BM21" s="455"/>
      <c r="BN21" s="455"/>
      <c r="BO21" s="455"/>
      <c r="BP21" s="471"/>
      <c r="BQ21" s="472"/>
      <c r="BR21" s="472"/>
      <c r="BS21" s="472"/>
      <c r="BT21" s="472"/>
      <c r="BU21" s="472"/>
      <c r="BV21" s="472"/>
      <c r="BW21" s="472"/>
      <c r="BX21" s="472"/>
      <c r="BY21" s="489"/>
      <c r="BZ21" s="299"/>
      <c r="CA21" s="300"/>
      <c r="CB21" s="300"/>
      <c r="CC21" s="300"/>
      <c r="CD21" s="300"/>
      <c r="CE21" s="300"/>
      <c r="CF21" s="301"/>
      <c r="CG21" s="460"/>
      <c r="CH21" s="460"/>
      <c r="CI21" s="461"/>
      <c r="CJ21" s="471"/>
      <c r="CK21" s="472"/>
      <c r="CL21" s="472"/>
      <c r="CM21" s="472"/>
      <c r="CN21" s="472"/>
      <c r="CO21" s="472"/>
      <c r="CP21" s="472"/>
      <c r="CQ21" s="472"/>
      <c r="CR21" s="472"/>
      <c r="CS21" s="473"/>
    </row>
    <row r="22" spans="1:100" ht="6.75" customHeight="1">
      <c r="A22" s="11"/>
      <c r="B22" s="72"/>
      <c r="C22" s="73"/>
      <c r="D22" s="73"/>
      <c r="E22" s="73"/>
      <c r="F22" s="73"/>
      <c r="G22" s="73"/>
      <c r="H22" s="73"/>
      <c r="I22" s="73"/>
      <c r="J22" s="505"/>
      <c r="K22" s="505"/>
      <c r="L22" s="505"/>
      <c r="M22" s="505"/>
      <c r="N22" s="505"/>
      <c r="O22" s="505"/>
      <c r="P22" s="505"/>
      <c r="Q22" s="505"/>
      <c r="R22" s="505"/>
      <c r="S22" s="505"/>
      <c r="T22" s="505"/>
      <c r="U22" s="505"/>
      <c r="V22" s="505"/>
      <c r="W22" s="505"/>
      <c r="X22" s="505"/>
      <c r="Y22" s="505"/>
      <c r="Z22" s="505"/>
      <c r="AA22" s="505"/>
      <c r="AB22" s="505"/>
      <c r="AC22" s="505"/>
      <c r="AD22" s="505"/>
      <c r="AE22" s="505"/>
      <c r="AF22" s="505"/>
      <c r="AG22" s="505"/>
      <c r="AH22" s="505"/>
      <c r="AI22" s="505"/>
      <c r="AJ22" s="505"/>
      <c r="AK22" s="505"/>
      <c r="AL22" s="505"/>
      <c r="AM22" s="505"/>
      <c r="AN22" s="506"/>
      <c r="AO22" s="11"/>
      <c r="AP22" s="14"/>
      <c r="AQ22" s="494"/>
      <c r="AR22" s="495"/>
      <c r="AS22" s="495"/>
      <c r="AT22" s="496"/>
      <c r="AU22" s="450"/>
      <c r="AV22" s="451"/>
      <c r="AW22" s="451"/>
      <c r="AX22" s="451"/>
      <c r="AY22" s="451"/>
      <c r="AZ22" s="451"/>
      <c r="BA22" s="451"/>
      <c r="BB22" s="451"/>
      <c r="BC22" s="451"/>
      <c r="BD22" s="451"/>
      <c r="BE22" s="451"/>
      <c r="BF22" s="451"/>
      <c r="BG22" s="451"/>
      <c r="BH22" s="451"/>
      <c r="BI22" s="451"/>
      <c r="BJ22" s="451"/>
      <c r="BK22" s="451"/>
      <c r="BL22" s="451"/>
      <c r="BM22" s="451"/>
      <c r="BN22" s="451"/>
      <c r="BO22" s="451"/>
      <c r="BP22" s="465"/>
      <c r="BQ22" s="466"/>
      <c r="BR22" s="466"/>
      <c r="BS22" s="466"/>
      <c r="BT22" s="466"/>
      <c r="BU22" s="466"/>
      <c r="BV22" s="466"/>
      <c r="BW22" s="466"/>
      <c r="BX22" s="466"/>
      <c r="BY22" s="487"/>
      <c r="BZ22" s="293">
        <f t="shared" ref="BZ22" si="3">IFERROR(ROUND(CJ22/BP22,4),)</f>
        <v>0</v>
      </c>
      <c r="CA22" s="294"/>
      <c r="CB22" s="294"/>
      <c r="CC22" s="294"/>
      <c r="CD22" s="294"/>
      <c r="CE22" s="294"/>
      <c r="CF22" s="295"/>
      <c r="CG22" s="456"/>
      <c r="CH22" s="456"/>
      <c r="CI22" s="457"/>
      <c r="CJ22" s="465"/>
      <c r="CK22" s="466"/>
      <c r="CL22" s="466"/>
      <c r="CM22" s="466"/>
      <c r="CN22" s="466"/>
      <c r="CO22" s="466"/>
      <c r="CP22" s="466"/>
      <c r="CQ22" s="466"/>
      <c r="CR22" s="466"/>
      <c r="CS22" s="467"/>
    </row>
    <row r="23" spans="1:100" ht="6.75" customHeight="1">
      <c r="A23" s="11"/>
      <c r="B23" s="30"/>
      <c r="C23" s="12"/>
      <c r="D23" s="12"/>
      <c r="E23" s="12"/>
      <c r="F23" s="12"/>
      <c r="G23" s="12"/>
      <c r="H23" s="12"/>
      <c r="I23" s="12"/>
      <c r="J23" s="474"/>
      <c r="K23" s="474"/>
      <c r="L23" s="474"/>
      <c r="M23" s="474"/>
      <c r="N23" s="474"/>
      <c r="O23" s="474"/>
      <c r="P23" s="474"/>
      <c r="Q23" s="474"/>
      <c r="R23" s="474"/>
      <c r="S23" s="474"/>
      <c r="T23" s="474"/>
      <c r="U23" s="474"/>
      <c r="V23" s="474"/>
      <c r="W23" s="474"/>
      <c r="X23" s="474"/>
      <c r="Y23" s="474"/>
      <c r="Z23" s="474"/>
      <c r="AA23" s="474"/>
      <c r="AB23" s="474"/>
      <c r="AC23" s="474"/>
      <c r="AD23" s="474"/>
      <c r="AE23" s="474"/>
      <c r="AF23" s="474"/>
      <c r="AG23" s="474"/>
      <c r="AH23" s="474"/>
      <c r="AI23" s="474"/>
      <c r="AJ23" s="474"/>
      <c r="AK23" s="262" t="s">
        <v>108</v>
      </c>
      <c r="AL23" s="262"/>
      <c r="AM23" s="262"/>
      <c r="AN23" s="418"/>
      <c r="AO23" s="11"/>
      <c r="AP23" s="14"/>
      <c r="AQ23" s="497"/>
      <c r="AR23" s="498"/>
      <c r="AS23" s="498"/>
      <c r="AT23" s="499"/>
      <c r="AU23" s="452"/>
      <c r="AV23" s="453"/>
      <c r="AW23" s="453"/>
      <c r="AX23" s="453"/>
      <c r="AY23" s="453"/>
      <c r="AZ23" s="453"/>
      <c r="BA23" s="453"/>
      <c r="BB23" s="453"/>
      <c r="BC23" s="453"/>
      <c r="BD23" s="453"/>
      <c r="BE23" s="453"/>
      <c r="BF23" s="453"/>
      <c r="BG23" s="453"/>
      <c r="BH23" s="453"/>
      <c r="BI23" s="453"/>
      <c r="BJ23" s="453"/>
      <c r="BK23" s="453"/>
      <c r="BL23" s="453"/>
      <c r="BM23" s="453"/>
      <c r="BN23" s="453"/>
      <c r="BO23" s="453"/>
      <c r="BP23" s="468"/>
      <c r="BQ23" s="469"/>
      <c r="BR23" s="469"/>
      <c r="BS23" s="469"/>
      <c r="BT23" s="469"/>
      <c r="BU23" s="469"/>
      <c r="BV23" s="469"/>
      <c r="BW23" s="469"/>
      <c r="BX23" s="469"/>
      <c r="BY23" s="488"/>
      <c r="BZ23" s="296"/>
      <c r="CA23" s="297"/>
      <c r="CB23" s="297"/>
      <c r="CC23" s="297"/>
      <c r="CD23" s="297"/>
      <c r="CE23" s="297"/>
      <c r="CF23" s="298"/>
      <c r="CG23" s="458"/>
      <c r="CH23" s="458"/>
      <c r="CI23" s="459"/>
      <c r="CJ23" s="468"/>
      <c r="CK23" s="469"/>
      <c r="CL23" s="469"/>
      <c r="CM23" s="469"/>
      <c r="CN23" s="469"/>
      <c r="CO23" s="469"/>
      <c r="CP23" s="469"/>
      <c r="CQ23" s="469"/>
      <c r="CR23" s="469"/>
      <c r="CS23" s="470"/>
    </row>
    <row r="24" spans="1:100" ht="6.75" customHeight="1">
      <c r="A24" s="11"/>
      <c r="B24" s="30"/>
      <c r="C24" s="12"/>
      <c r="D24" s="12"/>
      <c r="E24" s="12"/>
      <c r="F24" s="12"/>
      <c r="G24" s="12"/>
      <c r="H24" s="12"/>
      <c r="I24" s="12"/>
      <c r="J24" s="474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4"/>
      <c r="AA24" s="474"/>
      <c r="AB24" s="474"/>
      <c r="AC24" s="474"/>
      <c r="AD24" s="474"/>
      <c r="AE24" s="474"/>
      <c r="AF24" s="474"/>
      <c r="AG24" s="474"/>
      <c r="AH24" s="474"/>
      <c r="AI24" s="474"/>
      <c r="AJ24" s="474"/>
      <c r="AK24" s="262"/>
      <c r="AL24" s="262"/>
      <c r="AM24" s="262"/>
      <c r="AN24" s="418"/>
      <c r="AO24" s="11"/>
      <c r="AP24" s="14"/>
      <c r="AQ24" s="500"/>
      <c r="AR24" s="501"/>
      <c r="AS24" s="501"/>
      <c r="AT24" s="502"/>
      <c r="AU24" s="454"/>
      <c r="AV24" s="455"/>
      <c r="AW24" s="455"/>
      <c r="AX24" s="455"/>
      <c r="AY24" s="455"/>
      <c r="AZ24" s="455"/>
      <c r="BA24" s="455"/>
      <c r="BB24" s="455"/>
      <c r="BC24" s="455"/>
      <c r="BD24" s="455"/>
      <c r="BE24" s="455"/>
      <c r="BF24" s="455"/>
      <c r="BG24" s="455"/>
      <c r="BH24" s="455"/>
      <c r="BI24" s="455"/>
      <c r="BJ24" s="455"/>
      <c r="BK24" s="455"/>
      <c r="BL24" s="455"/>
      <c r="BM24" s="455"/>
      <c r="BN24" s="455"/>
      <c r="BO24" s="455"/>
      <c r="BP24" s="471"/>
      <c r="BQ24" s="472"/>
      <c r="BR24" s="472"/>
      <c r="BS24" s="472"/>
      <c r="BT24" s="472"/>
      <c r="BU24" s="472"/>
      <c r="BV24" s="472"/>
      <c r="BW24" s="472"/>
      <c r="BX24" s="472"/>
      <c r="BY24" s="489"/>
      <c r="BZ24" s="299"/>
      <c r="CA24" s="300"/>
      <c r="CB24" s="300"/>
      <c r="CC24" s="300"/>
      <c r="CD24" s="300"/>
      <c r="CE24" s="300"/>
      <c r="CF24" s="301"/>
      <c r="CG24" s="460"/>
      <c r="CH24" s="460"/>
      <c r="CI24" s="461"/>
      <c r="CJ24" s="471"/>
      <c r="CK24" s="472"/>
      <c r="CL24" s="472"/>
      <c r="CM24" s="472"/>
      <c r="CN24" s="472"/>
      <c r="CO24" s="472"/>
      <c r="CP24" s="472"/>
      <c r="CQ24" s="472"/>
      <c r="CR24" s="472"/>
      <c r="CS24" s="473"/>
      <c r="CU24" s="34" t="str">
        <f>"R"&amp;N5&amp;"."&amp;S5&amp;"."&amp;IF(OR(S5=1,S5=3,S5=5,S5=7,S5=8,S5=10,S5=12),31,IF(S5=2,28,30))</f>
        <v>R..30</v>
      </c>
      <c r="CV24" s="34" t="e">
        <f>VALUE(CU24)</f>
        <v>#VALUE!</v>
      </c>
    </row>
    <row r="25" spans="1:100" ht="6.75" customHeight="1">
      <c r="A25" s="11"/>
      <c r="B25" s="30"/>
      <c r="C25" s="12"/>
      <c r="D25" s="12"/>
      <c r="E25" s="12"/>
      <c r="F25" s="12"/>
      <c r="G25" s="12"/>
      <c r="H25" s="12"/>
      <c r="I25" s="12"/>
      <c r="J25" s="474"/>
      <c r="K25" s="474"/>
      <c r="L25" s="474"/>
      <c r="M25" s="474"/>
      <c r="N25" s="474"/>
      <c r="O25" s="474"/>
      <c r="P25" s="474"/>
      <c r="Q25" s="474"/>
      <c r="R25" s="474"/>
      <c r="S25" s="474"/>
      <c r="T25" s="474"/>
      <c r="U25" s="474"/>
      <c r="V25" s="474"/>
      <c r="W25" s="474"/>
      <c r="X25" s="474"/>
      <c r="Y25" s="474"/>
      <c r="Z25" s="474"/>
      <c r="AA25" s="474"/>
      <c r="AB25" s="474"/>
      <c r="AC25" s="474"/>
      <c r="AD25" s="474"/>
      <c r="AE25" s="474"/>
      <c r="AF25" s="474"/>
      <c r="AG25" s="474"/>
      <c r="AH25" s="474"/>
      <c r="AI25" s="474"/>
      <c r="AJ25" s="474"/>
      <c r="AK25" s="262"/>
      <c r="AL25" s="262"/>
      <c r="AM25" s="262"/>
      <c r="AN25" s="418"/>
      <c r="AO25" s="11"/>
      <c r="AP25" s="14"/>
      <c r="AQ25" s="494"/>
      <c r="AR25" s="495"/>
      <c r="AS25" s="495"/>
      <c r="AT25" s="496"/>
      <c r="AU25" s="450"/>
      <c r="AV25" s="451"/>
      <c r="AW25" s="451"/>
      <c r="AX25" s="451"/>
      <c r="AY25" s="451"/>
      <c r="AZ25" s="451"/>
      <c r="BA25" s="451"/>
      <c r="BB25" s="451"/>
      <c r="BC25" s="451"/>
      <c r="BD25" s="451"/>
      <c r="BE25" s="451"/>
      <c r="BF25" s="451"/>
      <c r="BG25" s="451"/>
      <c r="BH25" s="451"/>
      <c r="BI25" s="451"/>
      <c r="BJ25" s="451"/>
      <c r="BK25" s="451"/>
      <c r="BL25" s="451"/>
      <c r="BM25" s="451"/>
      <c r="BN25" s="451"/>
      <c r="BO25" s="451"/>
      <c r="BP25" s="465"/>
      <c r="BQ25" s="466"/>
      <c r="BR25" s="466"/>
      <c r="BS25" s="466"/>
      <c r="BT25" s="466"/>
      <c r="BU25" s="466"/>
      <c r="BV25" s="466"/>
      <c r="BW25" s="466"/>
      <c r="BX25" s="466"/>
      <c r="BY25" s="487"/>
      <c r="BZ25" s="293">
        <f t="shared" ref="BZ25" si="4">IFERROR(ROUND(CJ25/BP25,4),)</f>
        <v>0</v>
      </c>
      <c r="CA25" s="294"/>
      <c r="CB25" s="294"/>
      <c r="CC25" s="294"/>
      <c r="CD25" s="294"/>
      <c r="CE25" s="294"/>
      <c r="CF25" s="295"/>
      <c r="CG25" s="456"/>
      <c r="CH25" s="456"/>
      <c r="CI25" s="457"/>
      <c r="CJ25" s="465"/>
      <c r="CK25" s="466"/>
      <c r="CL25" s="466"/>
      <c r="CM25" s="466"/>
      <c r="CN25" s="466"/>
      <c r="CO25" s="466"/>
      <c r="CP25" s="466"/>
      <c r="CQ25" s="466"/>
      <c r="CR25" s="466"/>
      <c r="CS25" s="467"/>
    </row>
    <row r="26" spans="1:100" ht="6.75" customHeight="1">
      <c r="A26" s="11"/>
      <c r="B26" s="270" t="s">
        <v>129</v>
      </c>
      <c r="C26" s="271"/>
      <c r="D26" s="271"/>
      <c r="E26" s="271"/>
      <c r="F26" s="271"/>
      <c r="G26" s="271"/>
      <c r="H26" s="271"/>
      <c r="I26" s="271"/>
      <c r="J26" s="149" t="s">
        <v>93</v>
      </c>
      <c r="K26" s="149"/>
      <c r="L26" s="149"/>
      <c r="M26" s="149"/>
      <c r="N26" s="462"/>
      <c r="O26" s="462"/>
      <c r="P26" s="462"/>
      <c r="Q26" s="462"/>
      <c r="R26" s="462"/>
      <c r="S26" s="462"/>
      <c r="T26" s="462"/>
      <c r="U26" s="462"/>
      <c r="V26" s="462"/>
      <c r="W26" s="462"/>
      <c r="X26" s="462"/>
      <c r="Y26" s="462"/>
      <c r="Z26" s="462"/>
      <c r="AA26" s="462"/>
      <c r="AB26" s="462"/>
      <c r="AC26" s="462"/>
      <c r="AD26" s="462"/>
      <c r="AE26" s="462"/>
      <c r="AF26" s="463" t="str">
        <f>IF(LEN(N26)=13,"",IF(N26="","","←桁数間違い"))</f>
        <v/>
      </c>
      <c r="AG26" s="463"/>
      <c r="AH26" s="463"/>
      <c r="AI26" s="463"/>
      <c r="AJ26" s="463"/>
      <c r="AK26" s="463"/>
      <c r="AL26" s="463"/>
      <c r="AM26" s="463"/>
      <c r="AN26" s="464"/>
      <c r="AO26" s="11"/>
      <c r="AP26" s="14"/>
      <c r="AQ26" s="497"/>
      <c r="AR26" s="498"/>
      <c r="AS26" s="498"/>
      <c r="AT26" s="499"/>
      <c r="AU26" s="452"/>
      <c r="AV26" s="453"/>
      <c r="AW26" s="453"/>
      <c r="AX26" s="453"/>
      <c r="AY26" s="453"/>
      <c r="AZ26" s="453"/>
      <c r="BA26" s="453"/>
      <c r="BB26" s="453"/>
      <c r="BC26" s="453"/>
      <c r="BD26" s="453"/>
      <c r="BE26" s="453"/>
      <c r="BF26" s="453"/>
      <c r="BG26" s="453"/>
      <c r="BH26" s="453"/>
      <c r="BI26" s="453"/>
      <c r="BJ26" s="453"/>
      <c r="BK26" s="453"/>
      <c r="BL26" s="453"/>
      <c r="BM26" s="453"/>
      <c r="BN26" s="453"/>
      <c r="BO26" s="453"/>
      <c r="BP26" s="468"/>
      <c r="BQ26" s="469"/>
      <c r="BR26" s="469"/>
      <c r="BS26" s="469"/>
      <c r="BT26" s="469"/>
      <c r="BU26" s="469"/>
      <c r="BV26" s="469"/>
      <c r="BW26" s="469"/>
      <c r="BX26" s="469"/>
      <c r="BY26" s="488"/>
      <c r="BZ26" s="296"/>
      <c r="CA26" s="297"/>
      <c r="CB26" s="297"/>
      <c r="CC26" s="297"/>
      <c r="CD26" s="297"/>
      <c r="CE26" s="297"/>
      <c r="CF26" s="298"/>
      <c r="CG26" s="458"/>
      <c r="CH26" s="458"/>
      <c r="CI26" s="459"/>
      <c r="CJ26" s="468"/>
      <c r="CK26" s="469"/>
      <c r="CL26" s="469"/>
      <c r="CM26" s="469"/>
      <c r="CN26" s="469"/>
      <c r="CO26" s="469"/>
      <c r="CP26" s="469"/>
      <c r="CQ26" s="469"/>
      <c r="CR26" s="469"/>
      <c r="CS26" s="470"/>
    </row>
    <row r="27" spans="1:100" ht="6.75" customHeight="1">
      <c r="A27" s="11"/>
      <c r="B27" s="270"/>
      <c r="C27" s="271"/>
      <c r="D27" s="271"/>
      <c r="E27" s="271"/>
      <c r="F27" s="271"/>
      <c r="G27" s="271"/>
      <c r="H27" s="271"/>
      <c r="I27" s="271"/>
      <c r="J27" s="149"/>
      <c r="K27" s="149"/>
      <c r="L27" s="149"/>
      <c r="M27" s="149"/>
      <c r="N27" s="462"/>
      <c r="O27" s="462"/>
      <c r="P27" s="462"/>
      <c r="Q27" s="462"/>
      <c r="R27" s="462"/>
      <c r="S27" s="462"/>
      <c r="T27" s="462"/>
      <c r="U27" s="462"/>
      <c r="V27" s="462"/>
      <c r="W27" s="462"/>
      <c r="X27" s="462"/>
      <c r="Y27" s="462"/>
      <c r="Z27" s="462"/>
      <c r="AA27" s="462"/>
      <c r="AB27" s="462"/>
      <c r="AC27" s="462"/>
      <c r="AD27" s="462"/>
      <c r="AE27" s="462"/>
      <c r="AF27" s="463"/>
      <c r="AG27" s="463"/>
      <c r="AH27" s="463"/>
      <c r="AI27" s="463"/>
      <c r="AJ27" s="463"/>
      <c r="AK27" s="463"/>
      <c r="AL27" s="463"/>
      <c r="AM27" s="463"/>
      <c r="AN27" s="464"/>
      <c r="AO27" s="11"/>
      <c r="AP27" s="14"/>
      <c r="AQ27" s="500"/>
      <c r="AR27" s="501"/>
      <c r="AS27" s="501"/>
      <c r="AT27" s="502"/>
      <c r="AU27" s="454"/>
      <c r="AV27" s="455"/>
      <c r="AW27" s="455"/>
      <c r="AX27" s="455"/>
      <c r="AY27" s="455"/>
      <c r="AZ27" s="455"/>
      <c r="BA27" s="455"/>
      <c r="BB27" s="455"/>
      <c r="BC27" s="455"/>
      <c r="BD27" s="455"/>
      <c r="BE27" s="455"/>
      <c r="BF27" s="455"/>
      <c r="BG27" s="455"/>
      <c r="BH27" s="455"/>
      <c r="BI27" s="455"/>
      <c r="BJ27" s="455"/>
      <c r="BK27" s="455"/>
      <c r="BL27" s="455"/>
      <c r="BM27" s="455"/>
      <c r="BN27" s="455"/>
      <c r="BO27" s="455"/>
      <c r="BP27" s="471"/>
      <c r="BQ27" s="472"/>
      <c r="BR27" s="472"/>
      <c r="BS27" s="472"/>
      <c r="BT27" s="472"/>
      <c r="BU27" s="472"/>
      <c r="BV27" s="472"/>
      <c r="BW27" s="472"/>
      <c r="BX27" s="472"/>
      <c r="BY27" s="489"/>
      <c r="BZ27" s="299"/>
      <c r="CA27" s="300"/>
      <c r="CB27" s="300"/>
      <c r="CC27" s="300"/>
      <c r="CD27" s="300"/>
      <c r="CE27" s="300"/>
      <c r="CF27" s="301"/>
      <c r="CG27" s="460"/>
      <c r="CH27" s="460"/>
      <c r="CI27" s="461"/>
      <c r="CJ27" s="471"/>
      <c r="CK27" s="472"/>
      <c r="CL27" s="472"/>
      <c r="CM27" s="472"/>
      <c r="CN27" s="472"/>
      <c r="CO27" s="472"/>
      <c r="CP27" s="472"/>
      <c r="CQ27" s="472"/>
      <c r="CR27" s="472"/>
      <c r="CS27" s="473"/>
    </row>
    <row r="28" spans="1:100" ht="6.75" customHeight="1">
      <c r="A28" s="11"/>
      <c r="B28" s="270"/>
      <c r="C28" s="271"/>
      <c r="D28" s="271"/>
      <c r="E28" s="271"/>
      <c r="F28" s="271"/>
      <c r="G28" s="271"/>
      <c r="H28" s="271"/>
      <c r="I28" s="271"/>
      <c r="J28" s="149"/>
      <c r="K28" s="149"/>
      <c r="L28" s="149"/>
      <c r="M28" s="149"/>
      <c r="N28" s="462"/>
      <c r="O28" s="462"/>
      <c r="P28" s="462"/>
      <c r="Q28" s="462"/>
      <c r="R28" s="462"/>
      <c r="S28" s="462"/>
      <c r="T28" s="462"/>
      <c r="U28" s="462"/>
      <c r="V28" s="462"/>
      <c r="W28" s="462"/>
      <c r="X28" s="462"/>
      <c r="Y28" s="462"/>
      <c r="Z28" s="462"/>
      <c r="AA28" s="462"/>
      <c r="AB28" s="462"/>
      <c r="AC28" s="462"/>
      <c r="AD28" s="462"/>
      <c r="AE28" s="462"/>
      <c r="AF28" s="463"/>
      <c r="AG28" s="463"/>
      <c r="AH28" s="463"/>
      <c r="AI28" s="463"/>
      <c r="AJ28" s="463"/>
      <c r="AK28" s="463"/>
      <c r="AL28" s="463"/>
      <c r="AM28" s="463"/>
      <c r="AN28" s="464"/>
      <c r="AO28" s="11"/>
      <c r="AP28" s="14"/>
      <c r="AQ28" s="494"/>
      <c r="AR28" s="495"/>
      <c r="AS28" s="495"/>
      <c r="AT28" s="496"/>
      <c r="AU28" s="450"/>
      <c r="AV28" s="451"/>
      <c r="AW28" s="451"/>
      <c r="AX28" s="451"/>
      <c r="AY28" s="451"/>
      <c r="AZ28" s="451"/>
      <c r="BA28" s="451"/>
      <c r="BB28" s="451"/>
      <c r="BC28" s="451"/>
      <c r="BD28" s="451"/>
      <c r="BE28" s="451"/>
      <c r="BF28" s="451"/>
      <c r="BG28" s="451"/>
      <c r="BH28" s="451"/>
      <c r="BI28" s="451"/>
      <c r="BJ28" s="451"/>
      <c r="BK28" s="451"/>
      <c r="BL28" s="451"/>
      <c r="BM28" s="451"/>
      <c r="BN28" s="451"/>
      <c r="BO28" s="451"/>
      <c r="BP28" s="465"/>
      <c r="BQ28" s="466"/>
      <c r="BR28" s="466"/>
      <c r="BS28" s="466"/>
      <c r="BT28" s="466"/>
      <c r="BU28" s="466"/>
      <c r="BV28" s="466"/>
      <c r="BW28" s="466"/>
      <c r="BX28" s="466"/>
      <c r="BY28" s="487"/>
      <c r="BZ28" s="293">
        <f t="shared" ref="BZ28" si="5">IFERROR(ROUND(CJ28/BP28,4),)</f>
        <v>0</v>
      </c>
      <c r="CA28" s="294"/>
      <c r="CB28" s="294"/>
      <c r="CC28" s="294"/>
      <c r="CD28" s="294"/>
      <c r="CE28" s="294"/>
      <c r="CF28" s="295"/>
      <c r="CG28" s="456"/>
      <c r="CH28" s="456"/>
      <c r="CI28" s="457"/>
      <c r="CJ28" s="465"/>
      <c r="CK28" s="466"/>
      <c r="CL28" s="466"/>
      <c r="CM28" s="466"/>
      <c r="CN28" s="466"/>
      <c r="CO28" s="466"/>
      <c r="CP28" s="466"/>
      <c r="CQ28" s="466"/>
      <c r="CR28" s="466"/>
      <c r="CS28" s="467"/>
    </row>
    <row r="29" spans="1:100" ht="6.75" customHeight="1">
      <c r="A29" s="11"/>
      <c r="B29" s="242" t="s">
        <v>82</v>
      </c>
      <c r="C29" s="149"/>
      <c r="D29" s="149"/>
      <c r="E29" s="149"/>
      <c r="F29" s="149"/>
      <c r="G29" s="526"/>
      <c r="H29" s="526"/>
      <c r="I29" s="526"/>
      <c r="J29" s="526"/>
      <c r="K29" s="526"/>
      <c r="L29" s="526"/>
      <c r="M29" s="149" t="s">
        <v>2</v>
      </c>
      <c r="N29" s="149"/>
      <c r="O29" s="149"/>
      <c r="P29" s="149"/>
      <c r="Q29" s="149"/>
      <c r="R29" s="476"/>
      <c r="S29" s="476"/>
      <c r="T29" s="476"/>
      <c r="U29" s="476"/>
      <c r="V29" s="476"/>
      <c r="W29" s="476"/>
      <c r="X29" s="476"/>
      <c r="Y29" s="476"/>
      <c r="Z29" s="476"/>
      <c r="AA29" s="149" t="s">
        <v>75</v>
      </c>
      <c r="AB29" s="149"/>
      <c r="AC29" s="149"/>
      <c r="AD29" s="149"/>
      <c r="AE29" s="149"/>
      <c r="AF29" s="476"/>
      <c r="AG29" s="476"/>
      <c r="AH29" s="476"/>
      <c r="AI29" s="476"/>
      <c r="AJ29" s="476"/>
      <c r="AK29" s="476"/>
      <c r="AL29" s="476"/>
      <c r="AM29" s="476"/>
      <c r="AN29" s="503"/>
      <c r="AO29" s="11"/>
      <c r="AP29" s="14"/>
      <c r="AQ29" s="497"/>
      <c r="AR29" s="498"/>
      <c r="AS29" s="498"/>
      <c r="AT29" s="499"/>
      <c r="AU29" s="452"/>
      <c r="AV29" s="453"/>
      <c r="AW29" s="453"/>
      <c r="AX29" s="453"/>
      <c r="AY29" s="453"/>
      <c r="AZ29" s="453"/>
      <c r="BA29" s="453"/>
      <c r="BB29" s="453"/>
      <c r="BC29" s="453"/>
      <c r="BD29" s="453"/>
      <c r="BE29" s="453"/>
      <c r="BF29" s="453"/>
      <c r="BG29" s="453"/>
      <c r="BH29" s="453"/>
      <c r="BI29" s="453"/>
      <c r="BJ29" s="453"/>
      <c r="BK29" s="453"/>
      <c r="BL29" s="453"/>
      <c r="BM29" s="453"/>
      <c r="BN29" s="453"/>
      <c r="BO29" s="453"/>
      <c r="BP29" s="468"/>
      <c r="BQ29" s="469"/>
      <c r="BR29" s="469"/>
      <c r="BS29" s="469"/>
      <c r="BT29" s="469"/>
      <c r="BU29" s="469"/>
      <c r="BV29" s="469"/>
      <c r="BW29" s="469"/>
      <c r="BX29" s="469"/>
      <c r="BY29" s="488"/>
      <c r="BZ29" s="296"/>
      <c r="CA29" s="297"/>
      <c r="CB29" s="297"/>
      <c r="CC29" s="297"/>
      <c r="CD29" s="297"/>
      <c r="CE29" s="297"/>
      <c r="CF29" s="298"/>
      <c r="CG29" s="458"/>
      <c r="CH29" s="458"/>
      <c r="CI29" s="459"/>
      <c r="CJ29" s="468"/>
      <c r="CK29" s="469"/>
      <c r="CL29" s="469"/>
      <c r="CM29" s="469"/>
      <c r="CN29" s="469"/>
      <c r="CO29" s="469"/>
      <c r="CP29" s="469"/>
      <c r="CQ29" s="469"/>
      <c r="CR29" s="469"/>
      <c r="CS29" s="470"/>
    </row>
    <row r="30" spans="1:100" ht="6.75" customHeight="1">
      <c r="A30" s="11"/>
      <c r="B30" s="242"/>
      <c r="C30" s="149"/>
      <c r="D30" s="149"/>
      <c r="E30" s="149"/>
      <c r="F30" s="149"/>
      <c r="G30" s="526"/>
      <c r="H30" s="526"/>
      <c r="I30" s="526"/>
      <c r="J30" s="526"/>
      <c r="K30" s="526"/>
      <c r="L30" s="526"/>
      <c r="M30" s="149"/>
      <c r="N30" s="149"/>
      <c r="O30" s="149"/>
      <c r="P30" s="149"/>
      <c r="Q30" s="149"/>
      <c r="R30" s="476"/>
      <c r="S30" s="476"/>
      <c r="T30" s="476"/>
      <c r="U30" s="476"/>
      <c r="V30" s="476"/>
      <c r="W30" s="476"/>
      <c r="X30" s="476"/>
      <c r="Y30" s="476"/>
      <c r="Z30" s="476"/>
      <c r="AA30" s="149"/>
      <c r="AB30" s="149"/>
      <c r="AC30" s="149"/>
      <c r="AD30" s="149"/>
      <c r="AE30" s="149"/>
      <c r="AF30" s="476"/>
      <c r="AG30" s="476"/>
      <c r="AH30" s="476"/>
      <c r="AI30" s="476"/>
      <c r="AJ30" s="476"/>
      <c r="AK30" s="476"/>
      <c r="AL30" s="476"/>
      <c r="AM30" s="476"/>
      <c r="AN30" s="503"/>
      <c r="AO30" s="11"/>
      <c r="AP30" s="14"/>
      <c r="AQ30" s="500"/>
      <c r="AR30" s="501"/>
      <c r="AS30" s="501"/>
      <c r="AT30" s="502"/>
      <c r="AU30" s="454"/>
      <c r="AV30" s="455"/>
      <c r="AW30" s="455"/>
      <c r="AX30" s="455"/>
      <c r="AY30" s="455"/>
      <c r="AZ30" s="455"/>
      <c r="BA30" s="455"/>
      <c r="BB30" s="455"/>
      <c r="BC30" s="455"/>
      <c r="BD30" s="455"/>
      <c r="BE30" s="455"/>
      <c r="BF30" s="455"/>
      <c r="BG30" s="455"/>
      <c r="BH30" s="455"/>
      <c r="BI30" s="455"/>
      <c r="BJ30" s="455"/>
      <c r="BK30" s="455"/>
      <c r="BL30" s="455"/>
      <c r="BM30" s="455"/>
      <c r="BN30" s="455"/>
      <c r="BO30" s="455"/>
      <c r="BP30" s="471"/>
      <c r="BQ30" s="472"/>
      <c r="BR30" s="472"/>
      <c r="BS30" s="472"/>
      <c r="BT30" s="472"/>
      <c r="BU30" s="472"/>
      <c r="BV30" s="472"/>
      <c r="BW30" s="472"/>
      <c r="BX30" s="472"/>
      <c r="BY30" s="489"/>
      <c r="BZ30" s="299"/>
      <c r="CA30" s="300"/>
      <c r="CB30" s="300"/>
      <c r="CC30" s="300"/>
      <c r="CD30" s="300"/>
      <c r="CE30" s="300"/>
      <c r="CF30" s="301"/>
      <c r="CG30" s="460"/>
      <c r="CH30" s="460"/>
      <c r="CI30" s="461"/>
      <c r="CJ30" s="471"/>
      <c r="CK30" s="472"/>
      <c r="CL30" s="472"/>
      <c r="CM30" s="472"/>
      <c r="CN30" s="472"/>
      <c r="CO30" s="472"/>
      <c r="CP30" s="472"/>
      <c r="CQ30" s="472"/>
      <c r="CR30" s="472"/>
      <c r="CS30" s="473"/>
    </row>
    <row r="31" spans="1:100" ht="6.75" customHeight="1">
      <c r="A31" s="11"/>
      <c r="B31" s="243"/>
      <c r="C31" s="244"/>
      <c r="D31" s="244"/>
      <c r="E31" s="244"/>
      <c r="F31" s="244"/>
      <c r="G31" s="527"/>
      <c r="H31" s="527"/>
      <c r="I31" s="527"/>
      <c r="J31" s="527"/>
      <c r="K31" s="527"/>
      <c r="L31" s="527"/>
      <c r="M31" s="244"/>
      <c r="N31" s="244"/>
      <c r="O31" s="244"/>
      <c r="P31" s="244"/>
      <c r="Q31" s="244"/>
      <c r="R31" s="477"/>
      <c r="S31" s="477"/>
      <c r="T31" s="477"/>
      <c r="U31" s="477"/>
      <c r="V31" s="477"/>
      <c r="W31" s="477"/>
      <c r="X31" s="477"/>
      <c r="Y31" s="477"/>
      <c r="Z31" s="477"/>
      <c r="AA31" s="244"/>
      <c r="AB31" s="244"/>
      <c r="AC31" s="244"/>
      <c r="AD31" s="244"/>
      <c r="AE31" s="244"/>
      <c r="AF31" s="477"/>
      <c r="AG31" s="477"/>
      <c r="AH31" s="477"/>
      <c r="AI31" s="477"/>
      <c r="AJ31" s="477"/>
      <c r="AK31" s="477"/>
      <c r="AL31" s="477"/>
      <c r="AM31" s="477"/>
      <c r="AN31" s="504"/>
      <c r="AO31" s="11"/>
      <c r="AP31" s="14"/>
      <c r="AQ31" s="494"/>
      <c r="AR31" s="495"/>
      <c r="AS31" s="495"/>
      <c r="AT31" s="496"/>
      <c r="AU31" s="450"/>
      <c r="AV31" s="451"/>
      <c r="AW31" s="451"/>
      <c r="AX31" s="451"/>
      <c r="AY31" s="451"/>
      <c r="AZ31" s="451"/>
      <c r="BA31" s="451"/>
      <c r="BB31" s="451"/>
      <c r="BC31" s="451"/>
      <c r="BD31" s="451"/>
      <c r="BE31" s="451"/>
      <c r="BF31" s="451"/>
      <c r="BG31" s="451"/>
      <c r="BH31" s="451"/>
      <c r="BI31" s="451"/>
      <c r="BJ31" s="451"/>
      <c r="BK31" s="451"/>
      <c r="BL31" s="451"/>
      <c r="BM31" s="451"/>
      <c r="BN31" s="451"/>
      <c r="BO31" s="451"/>
      <c r="BP31" s="465"/>
      <c r="BQ31" s="466"/>
      <c r="BR31" s="466"/>
      <c r="BS31" s="466"/>
      <c r="BT31" s="466"/>
      <c r="BU31" s="466"/>
      <c r="BV31" s="466"/>
      <c r="BW31" s="466"/>
      <c r="BX31" s="466"/>
      <c r="BY31" s="487"/>
      <c r="BZ31" s="293">
        <f t="shared" ref="BZ31" si="6">IFERROR(ROUND(CJ31/BP31,4),)</f>
        <v>0</v>
      </c>
      <c r="CA31" s="294"/>
      <c r="CB31" s="294"/>
      <c r="CC31" s="294"/>
      <c r="CD31" s="294"/>
      <c r="CE31" s="294"/>
      <c r="CF31" s="295"/>
      <c r="CG31" s="456"/>
      <c r="CH31" s="456"/>
      <c r="CI31" s="457"/>
      <c r="CJ31" s="465"/>
      <c r="CK31" s="466"/>
      <c r="CL31" s="466"/>
      <c r="CM31" s="466"/>
      <c r="CN31" s="466"/>
      <c r="CO31" s="466"/>
      <c r="CP31" s="466"/>
      <c r="CQ31" s="466"/>
      <c r="CR31" s="466"/>
      <c r="CS31" s="467"/>
    </row>
    <row r="32" spans="1:100" ht="6.7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4"/>
      <c r="AQ32" s="497"/>
      <c r="AR32" s="498"/>
      <c r="AS32" s="498"/>
      <c r="AT32" s="499"/>
      <c r="AU32" s="452"/>
      <c r="AV32" s="453"/>
      <c r="AW32" s="453"/>
      <c r="AX32" s="453"/>
      <c r="AY32" s="453"/>
      <c r="AZ32" s="453"/>
      <c r="BA32" s="453"/>
      <c r="BB32" s="453"/>
      <c r="BC32" s="453"/>
      <c r="BD32" s="453"/>
      <c r="BE32" s="453"/>
      <c r="BF32" s="453"/>
      <c r="BG32" s="453"/>
      <c r="BH32" s="453"/>
      <c r="BI32" s="453"/>
      <c r="BJ32" s="453"/>
      <c r="BK32" s="453"/>
      <c r="BL32" s="453"/>
      <c r="BM32" s="453"/>
      <c r="BN32" s="453"/>
      <c r="BO32" s="453"/>
      <c r="BP32" s="468"/>
      <c r="BQ32" s="469"/>
      <c r="BR32" s="469"/>
      <c r="BS32" s="469"/>
      <c r="BT32" s="469"/>
      <c r="BU32" s="469"/>
      <c r="BV32" s="469"/>
      <c r="BW32" s="469"/>
      <c r="BX32" s="469"/>
      <c r="BY32" s="488"/>
      <c r="BZ32" s="296"/>
      <c r="CA32" s="297"/>
      <c r="CB32" s="297"/>
      <c r="CC32" s="297"/>
      <c r="CD32" s="297"/>
      <c r="CE32" s="297"/>
      <c r="CF32" s="298"/>
      <c r="CG32" s="458"/>
      <c r="CH32" s="458"/>
      <c r="CI32" s="459"/>
      <c r="CJ32" s="468"/>
      <c r="CK32" s="469"/>
      <c r="CL32" s="469"/>
      <c r="CM32" s="469"/>
      <c r="CN32" s="469"/>
      <c r="CO32" s="469"/>
      <c r="CP32" s="469"/>
      <c r="CQ32" s="469"/>
      <c r="CR32" s="469"/>
      <c r="CS32" s="470"/>
    </row>
    <row r="33" spans="1:107" ht="6.75" customHeight="1">
      <c r="A33" s="11"/>
      <c r="B33" s="276" t="s">
        <v>78</v>
      </c>
      <c r="C33" s="276"/>
      <c r="D33" s="276"/>
      <c r="E33" s="276"/>
      <c r="F33" s="276"/>
      <c r="G33" s="276"/>
      <c r="H33" s="276"/>
      <c r="I33" s="276"/>
      <c r="J33" s="528"/>
      <c r="K33" s="528"/>
      <c r="L33" s="528"/>
      <c r="M33" s="528"/>
      <c r="N33" s="528"/>
      <c r="O33" s="528"/>
      <c r="P33" s="528"/>
      <c r="Q33" s="528"/>
      <c r="R33" s="528"/>
      <c r="S33" s="528"/>
      <c r="T33" s="528"/>
      <c r="U33" s="528"/>
      <c r="V33" s="528"/>
      <c r="W33" s="528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4"/>
      <c r="AQ33" s="500"/>
      <c r="AR33" s="501"/>
      <c r="AS33" s="501"/>
      <c r="AT33" s="502"/>
      <c r="AU33" s="454"/>
      <c r="AV33" s="455"/>
      <c r="AW33" s="455"/>
      <c r="AX33" s="455"/>
      <c r="AY33" s="455"/>
      <c r="AZ33" s="455"/>
      <c r="BA33" s="455"/>
      <c r="BB33" s="455"/>
      <c r="BC33" s="455"/>
      <c r="BD33" s="455"/>
      <c r="BE33" s="455"/>
      <c r="BF33" s="455"/>
      <c r="BG33" s="455"/>
      <c r="BH33" s="455"/>
      <c r="BI33" s="455"/>
      <c r="BJ33" s="455"/>
      <c r="BK33" s="455"/>
      <c r="BL33" s="455"/>
      <c r="BM33" s="455"/>
      <c r="BN33" s="455"/>
      <c r="BO33" s="455"/>
      <c r="BP33" s="471"/>
      <c r="BQ33" s="472"/>
      <c r="BR33" s="472"/>
      <c r="BS33" s="472"/>
      <c r="BT33" s="472"/>
      <c r="BU33" s="472"/>
      <c r="BV33" s="472"/>
      <c r="BW33" s="472"/>
      <c r="BX33" s="472"/>
      <c r="BY33" s="489"/>
      <c r="BZ33" s="299"/>
      <c r="CA33" s="300"/>
      <c r="CB33" s="300"/>
      <c r="CC33" s="300"/>
      <c r="CD33" s="300"/>
      <c r="CE33" s="300"/>
      <c r="CF33" s="301"/>
      <c r="CG33" s="460"/>
      <c r="CH33" s="460"/>
      <c r="CI33" s="461"/>
      <c r="CJ33" s="471"/>
      <c r="CK33" s="472"/>
      <c r="CL33" s="472"/>
      <c r="CM33" s="472"/>
      <c r="CN33" s="472"/>
      <c r="CO33" s="472"/>
      <c r="CP33" s="472"/>
      <c r="CQ33" s="472"/>
      <c r="CR33" s="472"/>
      <c r="CS33" s="473"/>
    </row>
    <row r="34" spans="1:107" ht="6.75" customHeight="1">
      <c r="A34" s="11"/>
      <c r="B34" s="277"/>
      <c r="C34" s="277"/>
      <c r="D34" s="277"/>
      <c r="E34" s="277"/>
      <c r="F34" s="277"/>
      <c r="G34" s="277"/>
      <c r="H34" s="277"/>
      <c r="I34" s="277"/>
      <c r="J34" s="529"/>
      <c r="K34" s="529"/>
      <c r="L34" s="529"/>
      <c r="M34" s="529"/>
      <c r="N34" s="529"/>
      <c r="O34" s="529"/>
      <c r="P34" s="529"/>
      <c r="Q34" s="529"/>
      <c r="R34" s="529"/>
      <c r="S34" s="529"/>
      <c r="T34" s="529"/>
      <c r="U34" s="529"/>
      <c r="V34" s="529"/>
      <c r="W34" s="529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4"/>
      <c r="AQ34" s="494"/>
      <c r="AR34" s="495"/>
      <c r="AS34" s="495"/>
      <c r="AT34" s="496"/>
      <c r="AU34" s="450"/>
      <c r="AV34" s="451"/>
      <c r="AW34" s="451"/>
      <c r="AX34" s="451"/>
      <c r="AY34" s="451"/>
      <c r="AZ34" s="451"/>
      <c r="BA34" s="451"/>
      <c r="BB34" s="451"/>
      <c r="BC34" s="451"/>
      <c r="BD34" s="451"/>
      <c r="BE34" s="451"/>
      <c r="BF34" s="451"/>
      <c r="BG34" s="451"/>
      <c r="BH34" s="451"/>
      <c r="BI34" s="451"/>
      <c r="BJ34" s="451"/>
      <c r="BK34" s="451"/>
      <c r="BL34" s="451"/>
      <c r="BM34" s="451"/>
      <c r="BN34" s="451"/>
      <c r="BO34" s="451"/>
      <c r="BP34" s="465"/>
      <c r="BQ34" s="466"/>
      <c r="BR34" s="466"/>
      <c r="BS34" s="466"/>
      <c r="BT34" s="466"/>
      <c r="BU34" s="466"/>
      <c r="BV34" s="466"/>
      <c r="BW34" s="466"/>
      <c r="BX34" s="466"/>
      <c r="BY34" s="487"/>
      <c r="BZ34" s="293">
        <f t="shared" ref="BZ34" si="7">IFERROR(ROUND(CJ34/BP34,4),)</f>
        <v>0</v>
      </c>
      <c r="CA34" s="294"/>
      <c r="CB34" s="294"/>
      <c r="CC34" s="294"/>
      <c r="CD34" s="294"/>
      <c r="CE34" s="294"/>
      <c r="CF34" s="295"/>
      <c r="CG34" s="456"/>
      <c r="CH34" s="456"/>
      <c r="CI34" s="457"/>
      <c r="CJ34" s="465"/>
      <c r="CK34" s="466"/>
      <c r="CL34" s="466"/>
      <c r="CM34" s="466"/>
      <c r="CN34" s="466"/>
      <c r="CO34" s="466"/>
      <c r="CP34" s="466"/>
      <c r="CQ34" s="466"/>
      <c r="CR34" s="466"/>
      <c r="CS34" s="467"/>
    </row>
    <row r="35" spans="1:107" ht="6.75" customHeight="1">
      <c r="A35" s="11"/>
      <c r="B35" s="278"/>
      <c r="C35" s="278"/>
      <c r="D35" s="278"/>
      <c r="E35" s="278"/>
      <c r="F35" s="278"/>
      <c r="G35" s="278"/>
      <c r="H35" s="278"/>
      <c r="I35" s="278"/>
      <c r="J35" s="530"/>
      <c r="K35" s="530"/>
      <c r="L35" s="530"/>
      <c r="M35" s="530"/>
      <c r="N35" s="530"/>
      <c r="O35" s="530"/>
      <c r="P35" s="530"/>
      <c r="Q35" s="530"/>
      <c r="R35" s="530"/>
      <c r="S35" s="530"/>
      <c r="T35" s="530"/>
      <c r="U35" s="530"/>
      <c r="V35" s="530"/>
      <c r="W35" s="530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4"/>
      <c r="AQ35" s="497"/>
      <c r="AR35" s="498"/>
      <c r="AS35" s="498"/>
      <c r="AT35" s="499"/>
      <c r="AU35" s="452"/>
      <c r="AV35" s="453"/>
      <c r="AW35" s="453"/>
      <c r="AX35" s="453"/>
      <c r="AY35" s="453"/>
      <c r="AZ35" s="453"/>
      <c r="BA35" s="453"/>
      <c r="BB35" s="453"/>
      <c r="BC35" s="453"/>
      <c r="BD35" s="453"/>
      <c r="BE35" s="453"/>
      <c r="BF35" s="453"/>
      <c r="BG35" s="453"/>
      <c r="BH35" s="453"/>
      <c r="BI35" s="453"/>
      <c r="BJ35" s="453"/>
      <c r="BK35" s="453"/>
      <c r="BL35" s="453"/>
      <c r="BM35" s="453"/>
      <c r="BN35" s="453"/>
      <c r="BO35" s="453"/>
      <c r="BP35" s="468"/>
      <c r="BQ35" s="469"/>
      <c r="BR35" s="469"/>
      <c r="BS35" s="469"/>
      <c r="BT35" s="469"/>
      <c r="BU35" s="469"/>
      <c r="BV35" s="469"/>
      <c r="BW35" s="469"/>
      <c r="BX35" s="469"/>
      <c r="BY35" s="488"/>
      <c r="BZ35" s="296"/>
      <c r="CA35" s="297"/>
      <c r="CB35" s="297"/>
      <c r="CC35" s="297"/>
      <c r="CD35" s="297"/>
      <c r="CE35" s="297"/>
      <c r="CF35" s="298"/>
      <c r="CG35" s="458"/>
      <c r="CH35" s="458"/>
      <c r="CI35" s="459"/>
      <c r="CJ35" s="468"/>
      <c r="CK35" s="469"/>
      <c r="CL35" s="469"/>
      <c r="CM35" s="469"/>
      <c r="CN35" s="469"/>
      <c r="CO35" s="469"/>
      <c r="CP35" s="469"/>
      <c r="CQ35" s="469"/>
      <c r="CR35" s="469"/>
      <c r="CS35" s="470"/>
    </row>
    <row r="36" spans="1:107" ht="6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4"/>
      <c r="AQ36" s="500"/>
      <c r="AR36" s="501"/>
      <c r="AS36" s="501"/>
      <c r="AT36" s="502"/>
      <c r="AU36" s="454"/>
      <c r="AV36" s="455"/>
      <c r="AW36" s="455"/>
      <c r="AX36" s="455"/>
      <c r="AY36" s="455"/>
      <c r="AZ36" s="455"/>
      <c r="BA36" s="455"/>
      <c r="BB36" s="455"/>
      <c r="BC36" s="455"/>
      <c r="BD36" s="455"/>
      <c r="BE36" s="455"/>
      <c r="BF36" s="455"/>
      <c r="BG36" s="455"/>
      <c r="BH36" s="455"/>
      <c r="BI36" s="455"/>
      <c r="BJ36" s="455"/>
      <c r="BK36" s="455"/>
      <c r="BL36" s="455"/>
      <c r="BM36" s="455"/>
      <c r="BN36" s="455"/>
      <c r="BO36" s="455"/>
      <c r="BP36" s="471"/>
      <c r="BQ36" s="472"/>
      <c r="BR36" s="472"/>
      <c r="BS36" s="472"/>
      <c r="BT36" s="472"/>
      <c r="BU36" s="472"/>
      <c r="BV36" s="472"/>
      <c r="BW36" s="472"/>
      <c r="BX36" s="472"/>
      <c r="BY36" s="489"/>
      <c r="BZ36" s="299"/>
      <c r="CA36" s="300"/>
      <c r="CB36" s="300"/>
      <c r="CC36" s="300"/>
      <c r="CD36" s="300"/>
      <c r="CE36" s="300"/>
      <c r="CF36" s="301"/>
      <c r="CG36" s="460"/>
      <c r="CH36" s="460"/>
      <c r="CI36" s="461"/>
      <c r="CJ36" s="471"/>
      <c r="CK36" s="472"/>
      <c r="CL36" s="472"/>
      <c r="CM36" s="472"/>
      <c r="CN36" s="472"/>
      <c r="CO36" s="472"/>
      <c r="CP36" s="472"/>
      <c r="CQ36" s="472"/>
      <c r="CR36" s="472"/>
      <c r="CS36" s="473"/>
    </row>
    <row r="37" spans="1:107" ht="6.75" customHeight="1">
      <c r="A37" s="11"/>
      <c r="B37" s="241" t="s">
        <v>1</v>
      </c>
      <c r="C37" s="148"/>
      <c r="D37" s="148"/>
      <c r="E37" s="148"/>
      <c r="F37" s="148"/>
      <c r="G37" s="515"/>
      <c r="H37" s="516"/>
      <c r="I37" s="516"/>
      <c r="J37" s="516"/>
      <c r="K37" s="516"/>
      <c r="L37" s="516"/>
      <c r="M37" s="516"/>
      <c r="N37" s="516"/>
      <c r="O37" s="516"/>
      <c r="P37" s="516"/>
      <c r="Q37" s="516"/>
      <c r="R37" s="516"/>
      <c r="S37" s="516"/>
      <c r="T37" s="516"/>
      <c r="U37" s="516"/>
      <c r="V37" s="516"/>
      <c r="W37" s="516"/>
      <c r="X37" s="516"/>
      <c r="Y37" s="516"/>
      <c r="Z37" s="516"/>
      <c r="AA37" s="516"/>
      <c r="AB37" s="516"/>
      <c r="AC37" s="516"/>
      <c r="AD37" s="516"/>
      <c r="AE37" s="516"/>
      <c r="AF37" s="516"/>
      <c r="AG37" s="516"/>
      <c r="AH37" s="517"/>
      <c r="AI37" s="247" t="s">
        <v>83</v>
      </c>
      <c r="AJ37" s="248"/>
      <c r="AK37" s="248"/>
      <c r="AL37" s="248"/>
      <c r="AM37" s="248"/>
      <c r="AN37" s="249"/>
      <c r="AO37" s="11"/>
      <c r="AP37" s="14"/>
      <c r="AQ37" s="494"/>
      <c r="AR37" s="495"/>
      <c r="AS37" s="495"/>
      <c r="AT37" s="496"/>
      <c r="AU37" s="450"/>
      <c r="AV37" s="451"/>
      <c r="AW37" s="451"/>
      <c r="AX37" s="451"/>
      <c r="AY37" s="451"/>
      <c r="AZ37" s="451"/>
      <c r="BA37" s="451"/>
      <c r="BB37" s="451"/>
      <c r="BC37" s="451"/>
      <c r="BD37" s="451"/>
      <c r="BE37" s="451"/>
      <c r="BF37" s="451"/>
      <c r="BG37" s="451"/>
      <c r="BH37" s="451"/>
      <c r="BI37" s="451"/>
      <c r="BJ37" s="451"/>
      <c r="BK37" s="451"/>
      <c r="BL37" s="451"/>
      <c r="BM37" s="451"/>
      <c r="BN37" s="451"/>
      <c r="BO37" s="451"/>
      <c r="BP37" s="465"/>
      <c r="BQ37" s="466"/>
      <c r="BR37" s="466"/>
      <c r="BS37" s="466"/>
      <c r="BT37" s="466"/>
      <c r="BU37" s="466"/>
      <c r="BV37" s="466"/>
      <c r="BW37" s="466"/>
      <c r="BX37" s="466"/>
      <c r="BY37" s="487"/>
      <c r="BZ37" s="293">
        <f t="shared" ref="BZ37" si="8">IFERROR(ROUND(CJ37/BP37,4),)</f>
        <v>0</v>
      </c>
      <c r="CA37" s="294"/>
      <c r="CB37" s="294"/>
      <c r="CC37" s="294"/>
      <c r="CD37" s="294"/>
      <c r="CE37" s="294"/>
      <c r="CF37" s="295"/>
      <c r="CG37" s="456"/>
      <c r="CH37" s="456"/>
      <c r="CI37" s="457"/>
      <c r="CJ37" s="465"/>
      <c r="CK37" s="466"/>
      <c r="CL37" s="466"/>
      <c r="CM37" s="466"/>
      <c r="CN37" s="466"/>
      <c r="CO37" s="466"/>
      <c r="CP37" s="466"/>
      <c r="CQ37" s="466"/>
      <c r="CR37" s="466"/>
      <c r="CS37" s="467"/>
      <c r="CU37" s="475"/>
    </row>
    <row r="38" spans="1:107" ht="6.75" customHeight="1">
      <c r="A38" s="11"/>
      <c r="B38" s="242"/>
      <c r="C38" s="149"/>
      <c r="D38" s="149"/>
      <c r="E38" s="149"/>
      <c r="F38" s="149"/>
      <c r="G38" s="518"/>
      <c r="H38" s="519"/>
      <c r="I38" s="519"/>
      <c r="J38" s="519"/>
      <c r="K38" s="519"/>
      <c r="L38" s="519"/>
      <c r="M38" s="519"/>
      <c r="N38" s="519"/>
      <c r="O38" s="519"/>
      <c r="P38" s="519"/>
      <c r="Q38" s="519"/>
      <c r="R38" s="519"/>
      <c r="S38" s="519"/>
      <c r="T38" s="519"/>
      <c r="U38" s="519"/>
      <c r="V38" s="519"/>
      <c r="W38" s="519"/>
      <c r="X38" s="519"/>
      <c r="Y38" s="519"/>
      <c r="Z38" s="519"/>
      <c r="AA38" s="519"/>
      <c r="AB38" s="519"/>
      <c r="AC38" s="519"/>
      <c r="AD38" s="519"/>
      <c r="AE38" s="519"/>
      <c r="AF38" s="519"/>
      <c r="AG38" s="519"/>
      <c r="AH38" s="520"/>
      <c r="AI38" s="250"/>
      <c r="AJ38" s="251"/>
      <c r="AK38" s="251"/>
      <c r="AL38" s="251"/>
      <c r="AM38" s="251"/>
      <c r="AN38" s="252"/>
      <c r="AO38" s="11"/>
      <c r="AP38" s="14"/>
      <c r="AQ38" s="497"/>
      <c r="AR38" s="498"/>
      <c r="AS38" s="498"/>
      <c r="AT38" s="499"/>
      <c r="AU38" s="452"/>
      <c r="AV38" s="453"/>
      <c r="AW38" s="453"/>
      <c r="AX38" s="453"/>
      <c r="AY38" s="453"/>
      <c r="AZ38" s="453"/>
      <c r="BA38" s="453"/>
      <c r="BB38" s="453"/>
      <c r="BC38" s="453"/>
      <c r="BD38" s="453"/>
      <c r="BE38" s="453"/>
      <c r="BF38" s="453"/>
      <c r="BG38" s="453"/>
      <c r="BH38" s="453"/>
      <c r="BI38" s="453"/>
      <c r="BJ38" s="453"/>
      <c r="BK38" s="453"/>
      <c r="BL38" s="453"/>
      <c r="BM38" s="453"/>
      <c r="BN38" s="453"/>
      <c r="BO38" s="453"/>
      <c r="BP38" s="468"/>
      <c r="BQ38" s="469"/>
      <c r="BR38" s="469"/>
      <c r="BS38" s="469"/>
      <c r="BT38" s="469"/>
      <c r="BU38" s="469"/>
      <c r="BV38" s="469"/>
      <c r="BW38" s="469"/>
      <c r="BX38" s="469"/>
      <c r="BY38" s="488"/>
      <c r="BZ38" s="296"/>
      <c r="CA38" s="297"/>
      <c r="CB38" s="297"/>
      <c r="CC38" s="297"/>
      <c r="CD38" s="297"/>
      <c r="CE38" s="297"/>
      <c r="CF38" s="298"/>
      <c r="CG38" s="458"/>
      <c r="CH38" s="458"/>
      <c r="CI38" s="459"/>
      <c r="CJ38" s="468"/>
      <c r="CK38" s="469"/>
      <c r="CL38" s="469"/>
      <c r="CM38" s="469"/>
      <c r="CN38" s="469"/>
      <c r="CO38" s="469"/>
      <c r="CP38" s="469"/>
      <c r="CQ38" s="469"/>
      <c r="CR38" s="469"/>
      <c r="CS38" s="470"/>
      <c r="CU38" s="475"/>
    </row>
    <row r="39" spans="1:107" ht="6.75" customHeight="1">
      <c r="A39" s="11"/>
      <c r="B39" s="242"/>
      <c r="C39" s="149"/>
      <c r="D39" s="149"/>
      <c r="E39" s="149"/>
      <c r="F39" s="149"/>
      <c r="G39" s="518"/>
      <c r="H39" s="519"/>
      <c r="I39" s="519"/>
      <c r="J39" s="519"/>
      <c r="K39" s="519"/>
      <c r="L39" s="519"/>
      <c r="M39" s="519"/>
      <c r="N39" s="519"/>
      <c r="O39" s="519"/>
      <c r="P39" s="519"/>
      <c r="Q39" s="519"/>
      <c r="R39" s="519"/>
      <c r="S39" s="519"/>
      <c r="T39" s="519"/>
      <c r="U39" s="519"/>
      <c r="V39" s="519"/>
      <c r="W39" s="519"/>
      <c r="X39" s="519"/>
      <c r="Y39" s="519"/>
      <c r="Z39" s="519"/>
      <c r="AA39" s="519"/>
      <c r="AB39" s="519"/>
      <c r="AC39" s="519"/>
      <c r="AD39" s="519"/>
      <c r="AE39" s="519"/>
      <c r="AF39" s="519"/>
      <c r="AG39" s="519"/>
      <c r="AH39" s="520"/>
      <c r="AI39" s="509"/>
      <c r="AJ39" s="510"/>
      <c r="AK39" s="510"/>
      <c r="AL39" s="510"/>
      <c r="AM39" s="510"/>
      <c r="AN39" s="511"/>
      <c r="AO39" s="11"/>
      <c r="AP39" s="14"/>
      <c r="AQ39" s="500"/>
      <c r="AR39" s="501"/>
      <c r="AS39" s="501"/>
      <c r="AT39" s="502"/>
      <c r="AU39" s="454"/>
      <c r="AV39" s="455"/>
      <c r="AW39" s="455"/>
      <c r="AX39" s="455"/>
      <c r="AY39" s="455"/>
      <c r="AZ39" s="455"/>
      <c r="BA39" s="455"/>
      <c r="BB39" s="455"/>
      <c r="BC39" s="455"/>
      <c r="BD39" s="455"/>
      <c r="BE39" s="455"/>
      <c r="BF39" s="455"/>
      <c r="BG39" s="455"/>
      <c r="BH39" s="455"/>
      <c r="BI39" s="455"/>
      <c r="BJ39" s="455"/>
      <c r="BK39" s="455"/>
      <c r="BL39" s="455"/>
      <c r="BM39" s="455"/>
      <c r="BN39" s="455"/>
      <c r="BO39" s="455"/>
      <c r="BP39" s="471"/>
      <c r="BQ39" s="472"/>
      <c r="BR39" s="472"/>
      <c r="BS39" s="472"/>
      <c r="BT39" s="472"/>
      <c r="BU39" s="472"/>
      <c r="BV39" s="472"/>
      <c r="BW39" s="472"/>
      <c r="BX39" s="472"/>
      <c r="BY39" s="489"/>
      <c r="BZ39" s="299"/>
      <c r="CA39" s="300"/>
      <c r="CB39" s="300"/>
      <c r="CC39" s="300"/>
      <c r="CD39" s="300"/>
      <c r="CE39" s="300"/>
      <c r="CF39" s="301"/>
      <c r="CG39" s="460"/>
      <c r="CH39" s="460"/>
      <c r="CI39" s="461"/>
      <c r="CJ39" s="471"/>
      <c r="CK39" s="472"/>
      <c r="CL39" s="472"/>
      <c r="CM39" s="472"/>
      <c r="CN39" s="472"/>
      <c r="CO39" s="472"/>
      <c r="CP39" s="472"/>
      <c r="CQ39" s="472"/>
      <c r="CR39" s="472"/>
      <c r="CS39" s="473"/>
      <c r="CU39" s="475"/>
    </row>
    <row r="40" spans="1:107" ht="6.75" customHeight="1">
      <c r="A40" s="11"/>
      <c r="B40" s="243"/>
      <c r="C40" s="244"/>
      <c r="D40" s="244"/>
      <c r="E40" s="244"/>
      <c r="F40" s="244"/>
      <c r="G40" s="521"/>
      <c r="H40" s="522"/>
      <c r="I40" s="522"/>
      <c r="J40" s="522"/>
      <c r="K40" s="522"/>
      <c r="L40" s="522"/>
      <c r="M40" s="522"/>
      <c r="N40" s="522"/>
      <c r="O40" s="522"/>
      <c r="P40" s="522"/>
      <c r="Q40" s="522"/>
      <c r="R40" s="522"/>
      <c r="S40" s="522"/>
      <c r="T40" s="522"/>
      <c r="U40" s="522"/>
      <c r="V40" s="522"/>
      <c r="W40" s="522"/>
      <c r="X40" s="522"/>
      <c r="Y40" s="522"/>
      <c r="Z40" s="522"/>
      <c r="AA40" s="522"/>
      <c r="AB40" s="522"/>
      <c r="AC40" s="522"/>
      <c r="AD40" s="522"/>
      <c r="AE40" s="522"/>
      <c r="AF40" s="522"/>
      <c r="AG40" s="522"/>
      <c r="AH40" s="523"/>
      <c r="AI40" s="512"/>
      <c r="AJ40" s="513"/>
      <c r="AK40" s="513"/>
      <c r="AL40" s="513"/>
      <c r="AM40" s="513"/>
      <c r="AN40" s="514"/>
      <c r="AO40" s="11"/>
      <c r="AP40" s="14"/>
      <c r="AQ40" s="225" t="s">
        <v>98</v>
      </c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6"/>
      <c r="BC40" s="226"/>
      <c r="BD40" s="226"/>
      <c r="BE40" s="226"/>
      <c r="BF40" s="226"/>
      <c r="BG40" s="226"/>
      <c r="BH40" s="226"/>
      <c r="BI40" s="226"/>
      <c r="BJ40" s="226"/>
      <c r="BK40" s="226"/>
      <c r="BL40" s="226"/>
      <c r="BM40" s="226"/>
      <c r="BN40" s="226"/>
      <c r="BO40" s="226"/>
      <c r="BP40" s="226"/>
      <c r="BQ40" s="226"/>
      <c r="BR40" s="226"/>
      <c r="BS40" s="226"/>
      <c r="BT40" s="226"/>
      <c r="BU40" s="226"/>
      <c r="BV40" s="226"/>
      <c r="BW40" s="226"/>
      <c r="BX40" s="226"/>
      <c r="BY40" s="226"/>
      <c r="BZ40" s="226"/>
      <c r="CA40" s="226"/>
      <c r="CB40" s="226"/>
      <c r="CC40" s="226"/>
      <c r="CD40" s="226"/>
      <c r="CE40" s="226"/>
      <c r="CF40" s="226"/>
      <c r="CG40" s="226"/>
      <c r="CH40" s="226"/>
      <c r="CI40" s="227"/>
      <c r="CJ40" s="234">
        <f>SUM(CJ10:CS39)</f>
        <v>0</v>
      </c>
      <c r="CK40" s="234"/>
      <c r="CL40" s="234"/>
      <c r="CM40" s="234"/>
      <c r="CN40" s="234"/>
      <c r="CO40" s="234"/>
      <c r="CP40" s="234"/>
      <c r="CQ40" s="234"/>
      <c r="CR40" s="234"/>
      <c r="CS40" s="235"/>
      <c r="CU40" s="475"/>
    </row>
    <row r="41" spans="1:107" ht="6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4"/>
      <c r="AQ41" s="228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  <c r="BB41" s="229"/>
      <c r="BC41" s="229"/>
      <c r="BD41" s="229"/>
      <c r="BE41" s="229"/>
      <c r="BF41" s="229"/>
      <c r="BG41" s="229"/>
      <c r="BH41" s="229"/>
      <c r="BI41" s="229"/>
      <c r="BJ41" s="229"/>
      <c r="BK41" s="229"/>
      <c r="BL41" s="229"/>
      <c r="BM41" s="229"/>
      <c r="BN41" s="229"/>
      <c r="BO41" s="229"/>
      <c r="BP41" s="229"/>
      <c r="BQ41" s="229"/>
      <c r="BR41" s="229"/>
      <c r="BS41" s="229"/>
      <c r="BT41" s="229"/>
      <c r="BU41" s="229"/>
      <c r="BV41" s="229"/>
      <c r="BW41" s="229"/>
      <c r="BX41" s="229"/>
      <c r="BY41" s="229"/>
      <c r="BZ41" s="229"/>
      <c r="CA41" s="229"/>
      <c r="CB41" s="229"/>
      <c r="CC41" s="229"/>
      <c r="CD41" s="229"/>
      <c r="CE41" s="229"/>
      <c r="CF41" s="229"/>
      <c r="CG41" s="229"/>
      <c r="CH41" s="229"/>
      <c r="CI41" s="230"/>
      <c r="CJ41" s="236"/>
      <c r="CK41" s="236"/>
      <c r="CL41" s="236"/>
      <c r="CM41" s="236"/>
      <c r="CN41" s="236"/>
      <c r="CO41" s="236"/>
      <c r="CP41" s="236"/>
      <c r="CQ41" s="236"/>
      <c r="CR41" s="236"/>
      <c r="CS41" s="237"/>
    </row>
    <row r="42" spans="1:107" ht="6.75" customHeight="1">
      <c r="A42" s="11"/>
      <c r="B42" s="238" t="s">
        <v>72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40"/>
      <c r="O42" s="238" t="s">
        <v>71</v>
      </c>
      <c r="P42" s="239"/>
      <c r="Q42" s="239"/>
      <c r="R42" s="239"/>
      <c r="S42" s="239"/>
      <c r="T42" s="239"/>
      <c r="U42" s="239"/>
      <c r="V42" s="239"/>
      <c r="W42" s="239"/>
      <c r="X42" s="239"/>
      <c r="Y42" s="239"/>
      <c r="Z42" s="239"/>
      <c r="AA42" s="240"/>
      <c r="AB42" s="238" t="s">
        <v>65</v>
      </c>
      <c r="AC42" s="239"/>
      <c r="AD42" s="239"/>
      <c r="AE42" s="239"/>
      <c r="AF42" s="239"/>
      <c r="AG42" s="239"/>
      <c r="AH42" s="239"/>
      <c r="AI42" s="239"/>
      <c r="AJ42" s="239"/>
      <c r="AK42" s="239"/>
      <c r="AL42" s="239"/>
      <c r="AM42" s="239"/>
      <c r="AN42" s="240"/>
      <c r="AO42" s="11"/>
      <c r="AP42" s="14"/>
      <c r="AQ42" s="231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2"/>
      <c r="BK42" s="232"/>
      <c r="BL42" s="232"/>
      <c r="BM42" s="232"/>
      <c r="BN42" s="232"/>
      <c r="BO42" s="232"/>
      <c r="BP42" s="232"/>
      <c r="BQ42" s="232"/>
      <c r="BR42" s="232"/>
      <c r="BS42" s="232"/>
      <c r="BT42" s="232"/>
      <c r="BU42" s="232"/>
      <c r="BV42" s="232"/>
      <c r="BW42" s="232"/>
      <c r="BX42" s="232"/>
      <c r="BY42" s="232"/>
      <c r="BZ42" s="232"/>
      <c r="CA42" s="232"/>
      <c r="CB42" s="232"/>
      <c r="CC42" s="232"/>
      <c r="CD42" s="232"/>
      <c r="CE42" s="232"/>
      <c r="CF42" s="232"/>
      <c r="CG42" s="232"/>
      <c r="CH42" s="232"/>
      <c r="CI42" s="233"/>
      <c r="CJ42" s="236"/>
      <c r="CK42" s="236"/>
      <c r="CL42" s="236"/>
      <c r="CM42" s="236"/>
      <c r="CN42" s="236"/>
      <c r="CO42" s="236"/>
      <c r="CP42" s="236"/>
      <c r="CQ42" s="236"/>
      <c r="CR42" s="236"/>
      <c r="CS42" s="237"/>
    </row>
    <row r="43" spans="1:107" ht="6.75" customHeight="1">
      <c r="A43" s="11"/>
      <c r="B43" s="208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10"/>
      <c r="O43" s="208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Z43" s="209"/>
      <c r="AA43" s="210"/>
      <c r="AB43" s="208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10"/>
      <c r="AO43" s="11"/>
      <c r="AP43" s="14"/>
      <c r="AQ43" s="190" t="str">
        <f>"（軽減8％対象　"&amp;ROUNDDOWN(SUMIF($CG$10:$CI$39,"軽8",$CJ$10:$CS$39),0)&amp;"円　消費税　"&amp;ROUNDDOWN(SUMIF($CG$10:$CI$39,"軽8",$CJ$10:$CS$39)*0.08,0)&amp;"円）　"</f>
        <v>（軽減8％対象　0円　消費税　0円）　</v>
      </c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1"/>
      <c r="BK43" s="191"/>
      <c r="BL43" s="191"/>
      <c r="BM43" s="191"/>
      <c r="BN43" s="191"/>
      <c r="BO43" s="191"/>
      <c r="BP43" s="191"/>
      <c r="BQ43" s="191"/>
      <c r="BR43" s="191"/>
      <c r="BS43" s="191"/>
      <c r="BT43" s="191"/>
      <c r="BU43" s="191"/>
      <c r="BV43" s="191"/>
      <c r="BW43" s="191"/>
      <c r="BX43" s="19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2"/>
      <c r="CJ43" s="507">
        <f>ROUNDDOWN(SUMIF($CG$10:$CI$39,"軽8",$CJ$10:$CS$39)*1.08,0)</f>
        <v>0</v>
      </c>
      <c r="CK43" s="507"/>
      <c r="CL43" s="507"/>
      <c r="CM43" s="507"/>
      <c r="CN43" s="507"/>
      <c r="CO43" s="507"/>
      <c r="CP43" s="507"/>
      <c r="CQ43" s="507"/>
      <c r="CR43" s="507"/>
      <c r="CS43" s="508"/>
    </row>
    <row r="44" spans="1:107" ht="6.75" customHeight="1">
      <c r="A44" s="11"/>
      <c r="B44" s="445"/>
      <c r="C44" s="447"/>
      <c r="D44" s="447"/>
      <c r="E44" s="447"/>
      <c r="F44" s="447"/>
      <c r="G44" s="447"/>
      <c r="H44" s="447"/>
      <c r="I44" s="447"/>
      <c r="J44" s="447"/>
      <c r="K44" s="447"/>
      <c r="L44" s="447"/>
      <c r="M44" s="447"/>
      <c r="N44" s="524"/>
      <c r="O44" s="445"/>
      <c r="P44" s="447"/>
      <c r="Q44" s="447"/>
      <c r="R44" s="447"/>
      <c r="S44" s="447"/>
      <c r="T44" s="447"/>
      <c r="U44" s="447"/>
      <c r="V44" s="447"/>
      <c r="W44" s="447"/>
      <c r="X44" s="447"/>
      <c r="Y44" s="447"/>
      <c r="Z44" s="447"/>
      <c r="AA44" s="524"/>
      <c r="AB44" s="113">
        <f>B44+O44</f>
        <v>0</v>
      </c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5"/>
      <c r="AO44" s="11"/>
      <c r="AP44" s="14"/>
      <c r="AQ44" s="193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  <c r="BI44" s="194"/>
      <c r="BJ44" s="194"/>
      <c r="BK44" s="194"/>
      <c r="BL44" s="194"/>
      <c r="BM44" s="194"/>
      <c r="BN44" s="194"/>
      <c r="BO44" s="194"/>
      <c r="BP44" s="194"/>
      <c r="BQ44" s="194"/>
      <c r="BR44" s="194"/>
      <c r="BS44" s="194"/>
      <c r="BT44" s="194"/>
      <c r="BU44" s="194"/>
      <c r="BV44" s="194"/>
      <c r="BW44" s="194"/>
      <c r="BX44" s="194"/>
      <c r="BY44" s="194"/>
      <c r="BZ44" s="194"/>
      <c r="CA44" s="194"/>
      <c r="CB44" s="194"/>
      <c r="CC44" s="194"/>
      <c r="CD44" s="194"/>
      <c r="CE44" s="194"/>
      <c r="CF44" s="194"/>
      <c r="CG44" s="194"/>
      <c r="CH44" s="194"/>
      <c r="CI44" s="195"/>
      <c r="CJ44" s="507"/>
      <c r="CK44" s="507"/>
      <c r="CL44" s="507"/>
      <c r="CM44" s="507"/>
      <c r="CN44" s="507"/>
      <c r="CO44" s="507"/>
      <c r="CP44" s="507"/>
      <c r="CQ44" s="507"/>
      <c r="CR44" s="507"/>
      <c r="CS44" s="508"/>
    </row>
    <row r="45" spans="1:107" ht="6.75" customHeight="1" thickBot="1">
      <c r="A45" s="11"/>
      <c r="B45" s="448"/>
      <c r="C45" s="449"/>
      <c r="D45" s="449"/>
      <c r="E45" s="449"/>
      <c r="F45" s="449"/>
      <c r="G45" s="449"/>
      <c r="H45" s="449"/>
      <c r="I45" s="449"/>
      <c r="J45" s="449"/>
      <c r="K45" s="449"/>
      <c r="L45" s="449"/>
      <c r="M45" s="449"/>
      <c r="N45" s="525"/>
      <c r="O45" s="448"/>
      <c r="P45" s="449"/>
      <c r="Q45" s="449"/>
      <c r="R45" s="449"/>
      <c r="S45" s="449"/>
      <c r="T45" s="449"/>
      <c r="U45" s="449"/>
      <c r="V45" s="449"/>
      <c r="W45" s="449"/>
      <c r="X45" s="449"/>
      <c r="Y45" s="449"/>
      <c r="Z45" s="449"/>
      <c r="AA45" s="525"/>
      <c r="AB45" s="151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52"/>
      <c r="AO45" s="11"/>
      <c r="AP45" s="14"/>
      <c r="AQ45" s="196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7"/>
      <c r="BP45" s="197"/>
      <c r="BQ45" s="197"/>
      <c r="BR45" s="197"/>
      <c r="BS45" s="197"/>
      <c r="BT45" s="197"/>
      <c r="BU45" s="197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8"/>
      <c r="CJ45" s="507"/>
      <c r="CK45" s="507"/>
      <c r="CL45" s="507"/>
      <c r="CM45" s="507"/>
      <c r="CN45" s="507"/>
      <c r="CO45" s="507"/>
      <c r="CP45" s="507"/>
      <c r="CQ45" s="507"/>
      <c r="CR45" s="507"/>
      <c r="CS45" s="508"/>
      <c r="CW45" s="46"/>
      <c r="CX45" s="46"/>
      <c r="CY45" s="46"/>
      <c r="CZ45" s="46"/>
      <c r="DA45" s="46"/>
      <c r="DB45" s="46"/>
      <c r="DC45" s="46"/>
    </row>
    <row r="46" spans="1:107" ht="6.75" customHeight="1">
      <c r="A46" s="11"/>
      <c r="B46" s="208" t="s">
        <v>68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10"/>
      <c r="O46" s="208" t="s">
        <v>70</v>
      </c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11" t="s">
        <v>64</v>
      </c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3"/>
      <c r="AO46" s="11"/>
      <c r="AP46" s="14"/>
      <c r="AQ46" s="190" t="str">
        <f>"（10％対象　"&amp;ROUNDDOWN(SUMIF($CG$10:$CI$39,10,$CJ$10:$CS$39),0)&amp;"円　消費税　"&amp;ROUNDDOWN(SUMIF($CG$10:$CI$39,10,$CJ$10:$CS$39)*0.1,0)&amp;"円）　"</f>
        <v>（10％対象　0円　消費税　0円）　</v>
      </c>
      <c r="AR46" s="191"/>
      <c r="AS46" s="191"/>
      <c r="AT46" s="191"/>
      <c r="AU46" s="191"/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1"/>
      <c r="CE46" s="191"/>
      <c r="CF46" s="191"/>
      <c r="CG46" s="191"/>
      <c r="CH46" s="191"/>
      <c r="CI46" s="192"/>
      <c r="CJ46" s="199">
        <f>ROUNDDOWN(SUMIF($CG$10:$CI$39,10,$CJ$10:$CS$39)*1.1,0)</f>
        <v>0</v>
      </c>
      <c r="CK46" s="200"/>
      <c r="CL46" s="200"/>
      <c r="CM46" s="200"/>
      <c r="CN46" s="200"/>
      <c r="CO46" s="200"/>
      <c r="CP46" s="200"/>
      <c r="CQ46" s="200"/>
      <c r="CR46" s="200"/>
      <c r="CS46" s="201"/>
      <c r="CW46" s="46"/>
      <c r="CX46" s="46"/>
      <c r="CY46" s="46"/>
      <c r="CZ46" s="46"/>
      <c r="DA46" s="46"/>
      <c r="DB46" s="46"/>
      <c r="DC46" s="46"/>
    </row>
    <row r="47" spans="1:107" ht="6.75" customHeight="1">
      <c r="A47" s="11"/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10"/>
      <c r="O47" s="208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14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15"/>
      <c r="AO47" s="11"/>
      <c r="AP47" s="14"/>
      <c r="AQ47" s="193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4"/>
      <c r="BP47" s="194"/>
      <c r="BQ47" s="194"/>
      <c r="BR47" s="194"/>
      <c r="BS47" s="194"/>
      <c r="BT47" s="194"/>
      <c r="BU47" s="194"/>
      <c r="BV47" s="194"/>
      <c r="BW47" s="194"/>
      <c r="BX47" s="194"/>
      <c r="BY47" s="194"/>
      <c r="BZ47" s="194"/>
      <c r="CA47" s="194"/>
      <c r="CB47" s="194"/>
      <c r="CC47" s="194"/>
      <c r="CD47" s="194"/>
      <c r="CE47" s="194"/>
      <c r="CF47" s="194"/>
      <c r="CG47" s="194"/>
      <c r="CH47" s="194"/>
      <c r="CI47" s="195"/>
      <c r="CJ47" s="202"/>
      <c r="CK47" s="203"/>
      <c r="CL47" s="203"/>
      <c r="CM47" s="203"/>
      <c r="CN47" s="203"/>
      <c r="CO47" s="203"/>
      <c r="CP47" s="203"/>
      <c r="CQ47" s="203"/>
      <c r="CR47" s="203"/>
      <c r="CS47" s="204"/>
      <c r="CW47" s="45"/>
      <c r="CX47" s="45"/>
      <c r="CY47" s="45"/>
      <c r="CZ47" s="45"/>
      <c r="DA47" s="45"/>
      <c r="DB47" s="45"/>
      <c r="DC47" s="45"/>
    </row>
    <row r="48" spans="1:107" ht="6.75" customHeight="1">
      <c r="A48" s="11"/>
      <c r="B48" s="113">
        <f>CJ52</f>
        <v>0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5"/>
      <c r="O48" s="445"/>
      <c r="P48" s="446"/>
      <c r="Q48" s="446"/>
      <c r="R48" s="446"/>
      <c r="S48" s="446"/>
      <c r="T48" s="446"/>
      <c r="U48" s="446"/>
      <c r="V48" s="446"/>
      <c r="W48" s="446"/>
      <c r="X48" s="446"/>
      <c r="Y48" s="446"/>
      <c r="Z48" s="446"/>
      <c r="AA48" s="447"/>
      <c r="AB48" s="120">
        <f>B48-O48</f>
        <v>0</v>
      </c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21"/>
      <c r="AO48" s="11"/>
      <c r="AP48" s="14"/>
      <c r="AQ48" s="196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  <c r="BR48" s="197"/>
      <c r="BS48" s="197"/>
      <c r="BT48" s="197"/>
      <c r="BU48" s="197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8"/>
      <c r="CJ48" s="205"/>
      <c r="CK48" s="206"/>
      <c r="CL48" s="206"/>
      <c r="CM48" s="206"/>
      <c r="CN48" s="206"/>
      <c r="CO48" s="206"/>
      <c r="CP48" s="206"/>
      <c r="CQ48" s="206"/>
      <c r="CR48" s="206"/>
      <c r="CS48" s="207"/>
      <c r="CW48" s="45"/>
      <c r="CX48" s="45"/>
      <c r="CY48" s="45"/>
      <c r="CZ48" s="45"/>
      <c r="DA48" s="45"/>
      <c r="DB48" s="45"/>
      <c r="DC48" s="45"/>
    </row>
    <row r="49" spans="1:97" ht="6.75" customHeight="1" thickBot="1">
      <c r="A49" s="11"/>
      <c r="B49" s="116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8"/>
      <c r="O49" s="448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122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4"/>
      <c r="AO49" s="11"/>
      <c r="AP49" s="14"/>
      <c r="AQ49" s="190" t="str">
        <f>"（非不課税対象　"&amp;SUMIF($CG$10:$CI$39,"非",$CJ$10:$CS$39)+SUMIF($CG$10:$CI$39,"不",$CJ$10:$CS$39)&amp;"円　消費税　"&amp;(SUMIF($CG$10:$CI$39,"不",$CJ$10:$CS$39)+SUMIF($CG$10:$CI$39,"不",$CJ$10:$CS$39))*0&amp;"円）　"</f>
        <v>（非不課税対象　0円　消費税　0円）　</v>
      </c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1"/>
      <c r="BP49" s="191"/>
      <c r="BQ49" s="191"/>
      <c r="BR49" s="191"/>
      <c r="BS49" s="191"/>
      <c r="BT49" s="191"/>
      <c r="BU49" s="191"/>
      <c r="BV49" s="191"/>
      <c r="BW49" s="191"/>
      <c r="BX49" s="191"/>
      <c r="BY49" s="191"/>
      <c r="BZ49" s="191"/>
      <c r="CA49" s="191"/>
      <c r="CB49" s="191"/>
      <c r="CC49" s="191"/>
      <c r="CD49" s="191"/>
      <c r="CE49" s="191"/>
      <c r="CF49" s="191"/>
      <c r="CG49" s="191"/>
      <c r="CH49" s="191"/>
      <c r="CI49" s="192"/>
      <c r="CJ49" s="199">
        <f>SUMIF($CG$10:$CI$39,"非",$CJ$10:$CS$39)+SUMIF($CG$10:$CI$39,"不",$CJ$10:$CS$39)</f>
        <v>0</v>
      </c>
      <c r="CK49" s="200"/>
      <c r="CL49" s="200"/>
      <c r="CM49" s="200"/>
      <c r="CN49" s="200"/>
      <c r="CO49" s="200"/>
      <c r="CP49" s="200"/>
      <c r="CQ49" s="200"/>
      <c r="CR49" s="200"/>
      <c r="CS49" s="201"/>
    </row>
    <row r="50" spans="1:97" ht="6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4"/>
      <c r="AQ50" s="193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4"/>
      <c r="BP50" s="194"/>
      <c r="BQ50" s="194"/>
      <c r="BR50" s="194"/>
      <c r="BS50" s="194"/>
      <c r="BT50" s="194"/>
      <c r="BU50" s="194"/>
      <c r="BV50" s="194"/>
      <c r="BW50" s="194"/>
      <c r="BX50" s="194"/>
      <c r="BY50" s="194"/>
      <c r="BZ50" s="194"/>
      <c r="CA50" s="194"/>
      <c r="CB50" s="194"/>
      <c r="CC50" s="194"/>
      <c r="CD50" s="194"/>
      <c r="CE50" s="194"/>
      <c r="CF50" s="194"/>
      <c r="CG50" s="194"/>
      <c r="CH50" s="194"/>
      <c r="CI50" s="195"/>
      <c r="CJ50" s="202"/>
      <c r="CK50" s="203"/>
      <c r="CL50" s="203"/>
      <c r="CM50" s="203"/>
      <c r="CN50" s="203"/>
      <c r="CO50" s="203"/>
      <c r="CP50" s="203"/>
      <c r="CQ50" s="203"/>
      <c r="CR50" s="203"/>
      <c r="CS50" s="204"/>
    </row>
    <row r="51" spans="1:97" ht="6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4"/>
      <c r="AQ51" s="196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7"/>
      <c r="BR51" s="197"/>
      <c r="BS51" s="197"/>
      <c r="BT51" s="197"/>
      <c r="BU51" s="197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8"/>
      <c r="CJ51" s="205"/>
      <c r="CK51" s="206"/>
      <c r="CL51" s="206"/>
      <c r="CM51" s="206"/>
      <c r="CN51" s="206"/>
      <c r="CO51" s="206"/>
      <c r="CP51" s="206"/>
      <c r="CQ51" s="206"/>
      <c r="CR51" s="206"/>
      <c r="CS51" s="207"/>
    </row>
    <row r="52" spans="1:97" ht="6.75" customHeight="1">
      <c r="A52" s="11"/>
      <c r="B52" s="47" t="s">
        <v>34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11"/>
      <c r="AP52" s="14"/>
      <c r="AQ52" s="169" t="s">
        <v>128</v>
      </c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1"/>
      <c r="CC52" s="178" t="s">
        <v>99</v>
      </c>
      <c r="CD52" s="178"/>
      <c r="CE52" s="178"/>
      <c r="CF52" s="178"/>
      <c r="CG52" s="178"/>
      <c r="CH52" s="178"/>
      <c r="CI52" s="178"/>
      <c r="CJ52" s="334">
        <f>SUM(CJ43:CS51)</f>
        <v>0</v>
      </c>
      <c r="CK52" s="334"/>
      <c r="CL52" s="334"/>
      <c r="CM52" s="334"/>
      <c r="CN52" s="334"/>
      <c r="CO52" s="334"/>
      <c r="CP52" s="334"/>
      <c r="CQ52" s="334"/>
      <c r="CR52" s="334"/>
      <c r="CS52" s="335"/>
    </row>
    <row r="53" spans="1:97" ht="6.75" customHeight="1">
      <c r="A53" s="11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11"/>
      <c r="AP53" s="14"/>
      <c r="AQ53" s="172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3"/>
      <c r="BP53" s="173"/>
      <c r="BQ53" s="173"/>
      <c r="BR53" s="173"/>
      <c r="BS53" s="173"/>
      <c r="BT53" s="173"/>
      <c r="BU53" s="173"/>
      <c r="BV53" s="173"/>
      <c r="BW53" s="173"/>
      <c r="BX53" s="173"/>
      <c r="BY53" s="173"/>
      <c r="BZ53" s="173"/>
      <c r="CA53" s="173"/>
      <c r="CB53" s="174"/>
      <c r="CC53" s="178"/>
      <c r="CD53" s="178"/>
      <c r="CE53" s="178"/>
      <c r="CF53" s="178"/>
      <c r="CG53" s="178"/>
      <c r="CH53" s="178"/>
      <c r="CI53" s="178"/>
      <c r="CJ53" s="334"/>
      <c r="CK53" s="334"/>
      <c r="CL53" s="334"/>
      <c r="CM53" s="334"/>
      <c r="CN53" s="334"/>
      <c r="CO53" s="334"/>
      <c r="CP53" s="334"/>
      <c r="CQ53" s="334"/>
      <c r="CR53" s="334"/>
      <c r="CS53" s="335"/>
    </row>
    <row r="54" spans="1:97" ht="6.75" customHeight="1">
      <c r="A54" s="11"/>
      <c r="AO54" s="11"/>
      <c r="AP54" s="14"/>
      <c r="AQ54" s="175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6"/>
      <c r="BP54" s="176"/>
      <c r="BQ54" s="176"/>
      <c r="BR54" s="176"/>
      <c r="BS54" s="176"/>
      <c r="BT54" s="176"/>
      <c r="BU54" s="176"/>
      <c r="BV54" s="176"/>
      <c r="BW54" s="176"/>
      <c r="BX54" s="176"/>
      <c r="BY54" s="176"/>
      <c r="BZ54" s="176"/>
      <c r="CA54" s="176"/>
      <c r="CB54" s="177"/>
      <c r="CC54" s="179"/>
      <c r="CD54" s="179"/>
      <c r="CE54" s="179"/>
      <c r="CF54" s="179"/>
      <c r="CG54" s="179"/>
      <c r="CH54" s="179"/>
      <c r="CI54" s="179"/>
      <c r="CJ54" s="336"/>
      <c r="CK54" s="336"/>
      <c r="CL54" s="336"/>
      <c r="CM54" s="336"/>
      <c r="CN54" s="336"/>
      <c r="CO54" s="336"/>
      <c r="CP54" s="336"/>
      <c r="CQ54" s="336"/>
      <c r="CR54" s="336"/>
      <c r="CS54" s="337"/>
    </row>
    <row r="55" spans="1:97" ht="6.75" customHeight="1">
      <c r="A55" s="11"/>
      <c r="B55" s="47" t="s">
        <v>73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</row>
    <row r="56" spans="1:97" ht="6.75" customHeight="1">
      <c r="A56" s="11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</row>
    <row r="57" spans="1:97" ht="6.75" customHeight="1">
      <c r="A57" s="11"/>
      <c r="B57" s="47" t="s">
        <v>60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</row>
    <row r="58" spans="1:97" ht="6.75" customHeight="1">
      <c r="A58" s="11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11"/>
      <c r="AP58" s="11"/>
      <c r="AQ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</row>
    <row r="59" spans="1:97" ht="6.75" customHeight="1">
      <c r="A59" s="11"/>
      <c r="AO59" s="11"/>
      <c r="AP59" s="11"/>
      <c r="AQ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</row>
    <row r="60" spans="1:97" ht="6.75" customHeight="1">
      <c r="A60" s="11"/>
      <c r="B60" s="47" t="s">
        <v>115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11"/>
      <c r="AP60" s="11"/>
      <c r="AQ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</row>
    <row r="61" spans="1:97" ht="6.75" customHeight="1">
      <c r="A61" s="11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11"/>
      <c r="AP61" s="11"/>
      <c r="AQ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</row>
    <row r="62" spans="1:97" ht="6.75" customHeight="1">
      <c r="A62" s="11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</row>
    <row r="63" spans="1:97" ht="6.75" customHeight="1">
      <c r="A63" s="11"/>
      <c r="B63" s="47" t="s">
        <v>130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</row>
    <row r="64" spans="1:97" ht="6.75" customHeight="1">
      <c r="A64" s="11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</row>
    <row r="65" spans="1:97" ht="6.75" customHeight="1">
      <c r="A65" s="11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</row>
    <row r="66" spans="1:97" ht="6.75" customHeight="1">
      <c r="A66" s="11"/>
      <c r="B66" s="47" t="s">
        <v>116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</row>
    <row r="67" spans="1:97" ht="6.75" customHeight="1">
      <c r="A67" s="11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</row>
    <row r="68" spans="1:97" ht="6.75" customHeight="1">
      <c r="A68" s="11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</row>
    <row r="69" spans="1:97" ht="6.75" customHeight="1">
      <c r="A69" s="11"/>
      <c r="B69" s="47" t="s">
        <v>117</v>
      </c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</row>
    <row r="70" spans="1:97" ht="6.75" customHeight="1">
      <c r="A70" s="11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</row>
    <row r="71" spans="1:97" ht="6.75" customHeight="1">
      <c r="A71" s="11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</row>
    <row r="72" spans="1:97" ht="6.75" customHeight="1">
      <c r="A72" s="11"/>
      <c r="B72" s="344" t="s">
        <v>118</v>
      </c>
      <c r="C72" s="344"/>
      <c r="D72" s="344"/>
      <c r="E72" s="344"/>
      <c r="F72" s="344"/>
      <c r="G72" s="344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344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  <c r="BI72" s="344"/>
      <c r="BJ72" s="344"/>
      <c r="BK72" s="344"/>
      <c r="BL72" s="344"/>
      <c r="BM72" s="344"/>
      <c r="BN72" s="344"/>
      <c r="BO72" s="344"/>
      <c r="BP72" s="344"/>
      <c r="BQ72" s="344"/>
      <c r="BR72" s="344"/>
      <c r="BS72" s="344"/>
      <c r="BT72" s="344"/>
      <c r="BU72" s="344"/>
      <c r="BV72" s="344"/>
      <c r="BW72" s="344"/>
      <c r="BX72" s="344"/>
      <c r="BY72" s="344"/>
      <c r="BZ72" s="344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</row>
    <row r="73" spans="1:97" ht="6.75" customHeight="1">
      <c r="A73" s="11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4"/>
      <c r="AA73" s="344"/>
      <c r="AB73" s="344"/>
      <c r="AC73" s="344"/>
      <c r="AD73" s="344"/>
      <c r="AE73" s="344"/>
      <c r="AF73" s="344"/>
      <c r="AG73" s="344"/>
      <c r="AH73" s="344"/>
      <c r="AI73" s="344"/>
      <c r="AJ73" s="344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  <c r="AZ73" s="344"/>
      <c r="BA73" s="344"/>
      <c r="BB73" s="344"/>
      <c r="BC73" s="344"/>
      <c r="BD73" s="344"/>
      <c r="BE73" s="344"/>
      <c r="BF73" s="344"/>
      <c r="BG73" s="344"/>
      <c r="BH73" s="344"/>
      <c r="BI73" s="344"/>
      <c r="BJ73" s="344"/>
      <c r="BK73" s="344"/>
      <c r="BL73" s="344"/>
      <c r="BM73" s="344"/>
      <c r="BN73" s="344"/>
      <c r="BO73" s="344"/>
      <c r="BP73" s="344"/>
      <c r="BQ73" s="344"/>
      <c r="BR73" s="344"/>
      <c r="BS73" s="344"/>
      <c r="BT73" s="344"/>
      <c r="BU73" s="344"/>
      <c r="BV73" s="344"/>
      <c r="BW73" s="344"/>
      <c r="BX73" s="344"/>
      <c r="BY73" s="344"/>
      <c r="BZ73" s="344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</row>
    <row r="74" spans="1:97" ht="6.75" customHeight="1">
      <c r="A74" s="11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</row>
    <row r="75" spans="1:97" ht="6.75" customHeight="1">
      <c r="A75" s="11"/>
      <c r="B75" s="47" t="s">
        <v>119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</row>
    <row r="76" spans="1:97" ht="6.75" customHeight="1">
      <c r="A76" s="11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</row>
    <row r="77" spans="1:97" ht="6.75" customHeight="1">
      <c r="A77" s="11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</row>
    <row r="78" spans="1:97" ht="6.75" customHeight="1">
      <c r="A78" s="11"/>
      <c r="B78" s="344" t="s">
        <v>120</v>
      </c>
      <c r="C78" s="344"/>
      <c r="D78" s="344"/>
      <c r="E78" s="344"/>
      <c r="F78" s="344"/>
      <c r="G78" s="344"/>
      <c r="H78" s="344"/>
      <c r="I78" s="344"/>
      <c r="J78" s="344"/>
      <c r="K78" s="344"/>
      <c r="L78" s="344"/>
      <c r="M78" s="344"/>
      <c r="N78" s="344"/>
      <c r="O78" s="344"/>
      <c r="P78" s="344"/>
      <c r="Q78" s="344"/>
      <c r="R78" s="344"/>
      <c r="S78" s="344"/>
      <c r="T78" s="344"/>
      <c r="U78" s="344"/>
      <c r="V78" s="344"/>
      <c r="W78" s="344"/>
      <c r="X78" s="344"/>
      <c r="Y78" s="344"/>
      <c r="Z78" s="344"/>
      <c r="AA78" s="344"/>
      <c r="AB78" s="344"/>
      <c r="AC78" s="344"/>
      <c r="AD78" s="344"/>
      <c r="AE78" s="344"/>
      <c r="AF78" s="344"/>
      <c r="AG78" s="344"/>
      <c r="AH78" s="344"/>
      <c r="AI78" s="344"/>
      <c r="AJ78" s="344"/>
      <c r="AK78" s="344"/>
      <c r="AL78" s="344"/>
      <c r="AM78" s="344"/>
      <c r="AN78" s="344"/>
      <c r="AO78" s="344"/>
      <c r="AP78" s="344"/>
      <c r="AQ78" s="344"/>
      <c r="AR78" s="344"/>
      <c r="AS78" s="344"/>
      <c r="AT78" s="344"/>
      <c r="AU78" s="344"/>
      <c r="AV78" s="344"/>
      <c r="AW78" s="344"/>
      <c r="AX78" s="344"/>
      <c r="AY78" s="344"/>
      <c r="AZ78" s="344"/>
      <c r="BA78" s="344"/>
      <c r="BB78" s="344"/>
      <c r="BC78" s="344"/>
      <c r="BD78" s="344"/>
      <c r="BE78" s="344"/>
      <c r="BF78" s="344"/>
      <c r="BG78" s="344"/>
      <c r="BH78" s="344"/>
      <c r="BI78" s="344"/>
      <c r="BJ78" s="344"/>
      <c r="BK78" s="344"/>
      <c r="BL78" s="344"/>
      <c r="BM78" s="344"/>
      <c r="BN78" s="344"/>
      <c r="BO78" s="344"/>
      <c r="BP78" s="344"/>
      <c r="BQ78" s="344"/>
      <c r="BR78" s="344"/>
      <c r="BS78" s="344"/>
      <c r="BT78" s="344"/>
      <c r="BU78" s="344"/>
      <c r="BV78" s="344"/>
      <c r="BW78" s="344"/>
      <c r="BX78" s="344"/>
      <c r="BY78" s="344"/>
      <c r="BZ78" s="344"/>
      <c r="CA78" s="344"/>
      <c r="CB78" s="344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</row>
    <row r="79" spans="1:97" ht="6.75" customHeight="1">
      <c r="A79" s="11"/>
      <c r="B79" s="344"/>
      <c r="C79" s="344"/>
      <c r="D79" s="344"/>
      <c r="E79" s="344"/>
      <c r="F79" s="344"/>
      <c r="G79" s="344"/>
      <c r="H79" s="344"/>
      <c r="I79" s="344"/>
      <c r="J79" s="344"/>
      <c r="K79" s="344"/>
      <c r="L79" s="344"/>
      <c r="M79" s="344"/>
      <c r="N79" s="344"/>
      <c r="O79" s="344"/>
      <c r="P79" s="344"/>
      <c r="Q79" s="344"/>
      <c r="R79" s="344"/>
      <c r="S79" s="344"/>
      <c r="T79" s="344"/>
      <c r="U79" s="344"/>
      <c r="V79" s="344"/>
      <c r="W79" s="344"/>
      <c r="X79" s="344"/>
      <c r="Y79" s="344"/>
      <c r="Z79" s="344"/>
      <c r="AA79" s="344"/>
      <c r="AB79" s="344"/>
      <c r="AC79" s="344"/>
      <c r="AD79" s="344"/>
      <c r="AE79" s="344"/>
      <c r="AF79" s="344"/>
      <c r="AG79" s="344"/>
      <c r="AH79" s="344"/>
      <c r="AI79" s="344"/>
      <c r="AJ79" s="344"/>
      <c r="AK79" s="344"/>
      <c r="AL79" s="344"/>
      <c r="AM79" s="344"/>
      <c r="AN79" s="344"/>
      <c r="AO79" s="344"/>
      <c r="AP79" s="344"/>
      <c r="AQ79" s="344"/>
      <c r="AR79" s="344"/>
      <c r="AS79" s="344"/>
      <c r="AT79" s="344"/>
      <c r="AU79" s="344"/>
      <c r="AV79" s="344"/>
      <c r="AW79" s="344"/>
      <c r="AX79" s="344"/>
      <c r="AY79" s="344"/>
      <c r="AZ79" s="344"/>
      <c r="BA79" s="344"/>
      <c r="BB79" s="344"/>
      <c r="BC79" s="344"/>
      <c r="BD79" s="344"/>
      <c r="BE79" s="344"/>
      <c r="BF79" s="344"/>
      <c r="BG79" s="344"/>
      <c r="BH79" s="344"/>
      <c r="BI79" s="344"/>
      <c r="BJ79" s="344"/>
      <c r="BK79" s="344"/>
      <c r="BL79" s="344"/>
      <c r="BM79" s="344"/>
      <c r="BN79" s="344"/>
      <c r="BO79" s="344"/>
      <c r="BP79" s="344"/>
      <c r="BQ79" s="344"/>
      <c r="BR79" s="344"/>
      <c r="BS79" s="344"/>
      <c r="BT79" s="344"/>
      <c r="BU79" s="344"/>
      <c r="BV79" s="344"/>
      <c r="BW79" s="344"/>
      <c r="BX79" s="344"/>
      <c r="BY79" s="344"/>
      <c r="BZ79" s="344"/>
      <c r="CA79" s="344"/>
      <c r="CB79" s="344"/>
      <c r="CC79" s="11"/>
      <c r="CS79" s="11"/>
    </row>
    <row r="80" spans="1:97" ht="6.75" customHeight="1">
      <c r="A80" s="11"/>
      <c r="B80" s="345" t="s">
        <v>87</v>
      </c>
      <c r="C80" s="345"/>
      <c r="D80" s="345"/>
      <c r="E80" s="345"/>
      <c r="F80" s="345"/>
      <c r="G80" s="345"/>
      <c r="H80" s="345"/>
      <c r="I80" s="345"/>
      <c r="J80" s="345"/>
      <c r="K80" s="345"/>
      <c r="L80" s="345"/>
      <c r="M80" s="345"/>
      <c r="N80" s="345"/>
      <c r="O80" s="345"/>
      <c r="P80" s="345"/>
      <c r="Q80" s="345"/>
      <c r="R80" s="345"/>
      <c r="S80" s="345"/>
      <c r="T80" s="345"/>
      <c r="U80" s="345"/>
      <c r="V80" s="345"/>
      <c r="W80" s="345"/>
      <c r="X80" s="345"/>
      <c r="Y80" s="345"/>
      <c r="Z80" s="345"/>
      <c r="AA80" s="345"/>
      <c r="AB80" s="345"/>
      <c r="AC80" s="345"/>
      <c r="AD80" s="345"/>
      <c r="AE80" s="345"/>
      <c r="AF80" s="345"/>
      <c r="AG80" s="345"/>
      <c r="AH80" s="345"/>
      <c r="AI80" s="345"/>
      <c r="AJ80" s="345"/>
      <c r="AK80" s="345"/>
      <c r="AL80" s="345"/>
      <c r="AM80" s="345"/>
      <c r="AN80" s="345"/>
      <c r="AO80" s="345"/>
      <c r="AP80" s="345"/>
      <c r="AQ80" s="345"/>
      <c r="AR80" s="345"/>
      <c r="AS80" s="345"/>
      <c r="AT80" s="345"/>
      <c r="AU80" s="345"/>
      <c r="AV80" s="345"/>
      <c r="AW80" s="345"/>
      <c r="AX80" s="345"/>
      <c r="AY80" s="345"/>
      <c r="AZ80" s="345"/>
      <c r="BA80" s="345"/>
      <c r="BB80" s="345"/>
      <c r="BC80" s="345"/>
      <c r="BD80" s="345"/>
      <c r="BE80" s="345"/>
      <c r="BF80" s="345"/>
      <c r="BG80" s="345"/>
      <c r="BH80" s="345"/>
      <c r="BI80" s="345"/>
      <c r="BJ80" s="345"/>
      <c r="BK80" s="345"/>
      <c r="BL80" s="345"/>
      <c r="BM80" s="345"/>
      <c r="BN80" s="345"/>
      <c r="BO80" s="345"/>
      <c r="BP80" s="345"/>
      <c r="BQ80" s="345"/>
      <c r="BR80" s="345"/>
      <c r="BS80" s="345"/>
      <c r="BT80" s="345"/>
      <c r="BU80" s="345"/>
      <c r="BV80" s="345"/>
      <c r="BW80" s="345"/>
      <c r="BX80" s="345"/>
      <c r="BY80" s="345"/>
      <c r="BZ80" s="345"/>
      <c r="CA80" s="345"/>
      <c r="CB80" s="345"/>
      <c r="CC80" s="11"/>
      <c r="CS80" s="11"/>
    </row>
    <row r="81" spans="1:97" ht="6.75" customHeight="1">
      <c r="A81" s="11"/>
      <c r="B81" s="345"/>
      <c r="C81" s="345"/>
      <c r="D81" s="345"/>
      <c r="E81" s="345"/>
      <c r="F81" s="345"/>
      <c r="G81" s="345"/>
      <c r="H81" s="345"/>
      <c r="I81" s="345"/>
      <c r="J81" s="345"/>
      <c r="K81" s="345"/>
      <c r="L81" s="345"/>
      <c r="M81" s="345"/>
      <c r="N81" s="345"/>
      <c r="O81" s="345"/>
      <c r="P81" s="345"/>
      <c r="Q81" s="345"/>
      <c r="R81" s="345"/>
      <c r="S81" s="345"/>
      <c r="T81" s="345"/>
      <c r="U81" s="345"/>
      <c r="V81" s="345"/>
      <c r="W81" s="345"/>
      <c r="X81" s="345"/>
      <c r="Y81" s="345"/>
      <c r="Z81" s="345"/>
      <c r="AA81" s="345"/>
      <c r="AB81" s="345"/>
      <c r="AC81" s="345"/>
      <c r="AD81" s="345"/>
      <c r="AE81" s="345"/>
      <c r="AF81" s="345"/>
      <c r="AG81" s="345"/>
      <c r="AH81" s="345"/>
      <c r="AI81" s="345"/>
      <c r="AJ81" s="345"/>
      <c r="AK81" s="345"/>
      <c r="AL81" s="345"/>
      <c r="AM81" s="345"/>
      <c r="AN81" s="345"/>
      <c r="AO81" s="345"/>
      <c r="AP81" s="345"/>
      <c r="AQ81" s="345"/>
      <c r="AR81" s="345"/>
      <c r="AS81" s="345"/>
      <c r="AT81" s="345"/>
      <c r="AU81" s="345"/>
      <c r="AV81" s="345"/>
      <c r="AW81" s="345"/>
      <c r="AX81" s="345"/>
      <c r="AY81" s="345"/>
      <c r="AZ81" s="345"/>
      <c r="BA81" s="345"/>
      <c r="BB81" s="345"/>
      <c r="BC81" s="345"/>
      <c r="BD81" s="345"/>
      <c r="BE81" s="345"/>
      <c r="BF81" s="345"/>
      <c r="BG81" s="345"/>
      <c r="BH81" s="345"/>
      <c r="BI81" s="345"/>
      <c r="BJ81" s="345"/>
      <c r="BK81" s="345"/>
      <c r="BL81" s="345"/>
      <c r="BM81" s="345"/>
      <c r="BN81" s="345"/>
      <c r="BO81" s="345"/>
      <c r="BP81" s="345"/>
      <c r="BQ81" s="345"/>
      <c r="BR81" s="345"/>
      <c r="BS81" s="345"/>
      <c r="BT81" s="345"/>
      <c r="BU81" s="345"/>
      <c r="BV81" s="345"/>
      <c r="BW81" s="345"/>
      <c r="BX81" s="345"/>
      <c r="BY81" s="345"/>
      <c r="BZ81" s="345"/>
      <c r="CA81" s="345"/>
      <c r="CB81" s="345"/>
      <c r="CC81" s="11"/>
      <c r="CS81" s="11"/>
    </row>
    <row r="82" spans="1:97" ht="6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S82" s="11"/>
    </row>
    <row r="83" spans="1:97" ht="6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</row>
    <row r="84" spans="1:97" ht="6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</row>
    <row r="85" spans="1:97" ht="6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11"/>
      <c r="AP85" s="490" t="s">
        <v>3</v>
      </c>
      <c r="AQ85" s="490"/>
      <c r="AR85" s="490"/>
      <c r="AS85" s="490"/>
      <c r="AT85" s="490"/>
      <c r="AU85" s="490"/>
      <c r="AV85" s="490"/>
      <c r="AW85" s="490"/>
      <c r="AX85" s="490"/>
      <c r="AY85" s="490"/>
      <c r="AZ85" s="490"/>
      <c r="BA85" s="490"/>
      <c r="BB85" s="490"/>
      <c r="BC85" s="490"/>
      <c r="BD85" s="490"/>
      <c r="BE85" s="490"/>
      <c r="BF85" s="490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</row>
    <row r="86" spans="1:97" ht="6.75" customHeight="1">
      <c r="A86" s="11"/>
      <c r="B86" s="333" t="s">
        <v>8</v>
      </c>
      <c r="C86" s="333"/>
      <c r="D86" s="333"/>
      <c r="E86" s="333"/>
      <c r="F86" s="333"/>
      <c r="G86" s="333"/>
      <c r="H86" s="333"/>
      <c r="I86" s="333"/>
      <c r="J86" s="333"/>
      <c r="K86" s="333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11"/>
      <c r="AP86" s="490"/>
      <c r="AQ86" s="490"/>
      <c r="AR86" s="490"/>
      <c r="AS86" s="490"/>
      <c r="AT86" s="490"/>
      <c r="AU86" s="490"/>
      <c r="AV86" s="490"/>
      <c r="AW86" s="490"/>
      <c r="AX86" s="490"/>
      <c r="AY86" s="490"/>
      <c r="AZ86" s="490"/>
      <c r="BA86" s="490"/>
      <c r="BB86" s="490"/>
      <c r="BC86" s="490"/>
      <c r="BD86" s="490"/>
      <c r="BE86" s="490"/>
      <c r="BF86" s="490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20"/>
      <c r="CH86" s="20"/>
      <c r="CI86" s="20"/>
      <c r="CJ86" s="11"/>
      <c r="CK86" s="11"/>
      <c r="CL86" s="11"/>
      <c r="CM86" s="11"/>
      <c r="CN86" s="325"/>
      <c r="CO86" s="149"/>
      <c r="CP86" s="149"/>
      <c r="CQ86" s="149"/>
      <c r="CR86" s="326"/>
      <c r="CS86" s="326"/>
    </row>
    <row r="87" spans="1:97" ht="6.75" customHeight="1">
      <c r="A87" s="11"/>
      <c r="B87" s="333"/>
      <c r="C87" s="333"/>
      <c r="D87" s="333"/>
      <c r="E87" s="333"/>
      <c r="F87" s="333"/>
      <c r="G87" s="333"/>
      <c r="H87" s="333"/>
      <c r="I87" s="333"/>
      <c r="J87" s="333"/>
      <c r="K87" s="333"/>
      <c r="L87" s="11"/>
      <c r="M87" s="11"/>
      <c r="N87" s="21"/>
      <c r="O87" s="21"/>
      <c r="P87" s="21"/>
      <c r="Q87" s="21"/>
      <c r="R87" s="21"/>
      <c r="S87" s="21"/>
      <c r="T87" s="21"/>
      <c r="U87" s="21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11"/>
      <c r="AP87" s="490"/>
      <c r="AQ87" s="490"/>
      <c r="AR87" s="490"/>
      <c r="AS87" s="490"/>
      <c r="AT87" s="490"/>
      <c r="AU87" s="490"/>
      <c r="AV87" s="490"/>
      <c r="AW87" s="490"/>
      <c r="AX87" s="490"/>
      <c r="AY87" s="490"/>
      <c r="AZ87" s="490"/>
      <c r="BA87" s="490"/>
      <c r="BB87" s="490"/>
      <c r="BC87" s="490"/>
      <c r="BD87" s="490"/>
      <c r="BE87" s="490"/>
      <c r="BF87" s="490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20"/>
      <c r="CH87" s="20"/>
      <c r="CI87" s="20"/>
      <c r="CJ87" s="11"/>
      <c r="CK87" s="11"/>
      <c r="CL87" s="11"/>
      <c r="CM87" s="11"/>
      <c r="CN87" s="149"/>
      <c r="CO87" s="149"/>
      <c r="CP87" s="149"/>
      <c r="CQ87" s="149"/>
      <c r="CR87" s="326"/>
      <c r="CS87" s="326"/>
    </row>
    <row r="88" spans="1:97" ht="6.75" customHeight="1">
      <c r="A88" s="11"/>
      <c r="B88" s="333"/>
      <c r="C88" s="333"/>
      <c r="D88" s="333"/>
      <c r="E88" s="333"/>
      <c r="F88" s="333"/>
      <c r="G88" s="333"/>
      <c r="H88" s="333"/>
      <c r="I88" s="333"/>
      <c r="J88" s="333"/>
      <c r="K88" s="333"/>
      <c r="L88" s="11"/>
      <c r="M88" s="11"/>
      <c r="N88" s="21"/>
      <c r="O88" s="21"/>
      <c r="P88" s="21"/>
      <c r="Q88" s="21"/>
      <c r="R88" s="21"/>
      <c r="S88" s="21"/>
      <c r="T88" s="21"/>
      <c r="U88" s="21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11"/>
      <c r="AP88" s="490"/>
      <c r="AQ88" s="490"/>
      <c r="AR88" s="490"/>
      <c r="AS88" s="490"/>
      <c r="AT88" s="490"/>
      <c r="AU88" s="490"/>
      <c r="AV88" s="490"/>
      <c r="AW88" s="490"/>
      <c r="AX88" s="490"/>
      <c r="AY88" s="490"/>
      <c r="AZ88" s="490"/>
      <c r="BA88" s="490"/>
      <c r="BB88" s="490"/>
      <c r="BC88" s="490"/>
      <c r="BD88" s="490"/>
      <c r="BE88" s="490"/>
      <c r="BF88" s="490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20"/>
      <c r="CH88" s="20"/>
      <c r="CI88" s="20"/>
      <c r="CJ88" s="11"/>
      <c r="CK88" s="11"/>
      <c r="CL88" s="11"/>
      <c r="CM88" s="11"/>
      <c r="CN88" s="149"/>
      <c r="CO88" s="149"/>
      <c r="CP88" s="149"/>
      <c r="CQ88" s="149"/>
      <c r="CR88" s="326"/>
      <c r="CS88" s="326"/>
    </row>
    <row r="89" spans="1:97" ht="6.75" customHeight="1">
      <c r="A89" s="11"/>
      <c r="B89" s="11"/>
      <c r="C89" s="11"/>
      <c r="D89" s="11"/>
      <c r="E89" s="11"/>
      <c r="F89" s="11"/>
      <c r="G89" s="11"/>
      <c r="H89" s="11"/>
      <c r="I89" s="11"/>
      <c r="J89" s="286" t="s">
        <v>58</v>
      </c>
      <c r="K89" s="286"/>
      <c r="L89" s="286"/>
      <c r="M89" s="286"/>
      <c r="N89" s="327">
        <f>N5</f>
        <v>0</v>
      </c>
      <c r="O89" s="327"/>
      <c r="P89" s="327"/>
      <c r="Q89" s="286" t="s">
        <v>9</v>
      </c>
      <c r="R89" s="286"/>
      <c r="S89" s="327">
        <f>S5</f>
        <v>0</v>
      </c>
      <c r="T89" s="327"/>
      <c r="U89" s="327"/>
      <c r="V89" s="286" t="s">
        <v>10</v>
      </c>
      <c r="W89" s="286"/>
      <c r="X89" s="73" t="s">
        <v>31</v>
      </c>
      <c r="Y89" s="73"/>
      <c r="Z89" s="73"/>
      <c r="AA89" s="73"/>
      <c r="AB89" s="73"/>
      <c r="AC89" s="73"/>
      <c r="AD89" s="73"/>
      <c r="AE89" s="73"/>
      <c r="AF89" s="73"/>
      <c r="AG89" s="73"/>
      <c r="AH89" s="11"/>
      <c r="AI89" s="11"/>
      <c r="AJ89" s="11"/>
      <c r="AK89" s="11"/>
      <c r="AL89" s="11"/>
      <c r="AM89" s="11"/>
      <c r="AN89" s="11"/>
      <c r="AO89" s="11"/>
      <c r="AP89" s="490"/>
      <c r="AQ89" s="490"/>
      <c r="AR89" s="490"/>
      <c r="AS89" s="490"/>
      <c r="AT89" s="490"/>
      <c r="AU89" s="490"/>
      <c r="AV89" s="490"/>
      <c r="AW89" s="490"/>
      <c r="AX89" s="490"/>
      <c r="AY89" s="490"/>
      <c r="AZ89" s="490"/>
      <c r="BA89" s="490"/>
      <c r="BB89" s="490"/>
      <c r="BC89" s="490"/>
      <c r="BD89" s="490"/>
      <c r="BE89" s="490"/>
      <c r="BF89" s="490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20"/>
    </row>
    <row r="90" spans="1:97" ht="6.75" customHeight="1">
      <c r="A90" s="11"/>
      <c r="B90" s="11"/>
      <c r="C90" s="11"/>
      <c r="D90" s="11"/>
      <c r="E90" s="11"/>
      <c r="F90" s="11"/>
      <c r="G90" s="11"/>
      <c r="H90" s="11"/>
      <c r="I90" s="11"/>
      <c r="J90" s="286"/>
      <c r="K90" s="286"/>
      <c r="L90" s="286"/>
      <c r="M90" s="286"/>
      <c r="N90" s="327"/>
      <c r="O90" s="327"/>
      <c r="P90" s="327"/>
      <c r="Q90" s="286"/>
      <c r="R90" s="286"/>
      <c r="S90" s="327"/>
      <c r="T90" s="327"/>
      <c r="U90" s="327"/>
      <c r="V90" s="286"/>
      <c r="W90" s="286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11"/>
      <c r="AI90" s="11"/>
      <c r="AJ90" s="11"/>
      <c r="AK90" s="11"/>
      <c r="AL90" s="11"/>
      <c r="AM90" s="11"/>
      <c r="AN90" s="11"/>
      <c r="AO90" s="11"/>
      <c r="AP90" s="14"/>
      <c r="AQ90" s="125" t="s">
        <v>30</v>
      </c>
      <c r="AR90" s="126"/>
      <c r="AS90" s="126"/>
      <c r="AT90" s="328"/>
      <c r="AU90" s="427" t="s">
        <v>135</v>
      </c>
      <c r="AV90" s="126"/>
      <c r="AW90" s="126"/>
      <c r="AX90" s="126"/>
      <c r="AY90" s="126"/>
      <c r="AZ90" s="126"/>
      <c r="BA90" s="126"/>
      <c r="BB90" s="126"/>
      <c r="BC90" s="126"/>
      <c r="BD90" s="126"/>
      <c r="BE90" s="126"/>
      <c r="BF90" s="126"/>
      <c r="BG90" s="126"/>
      <c r="BH90" s="126"/>
      <c r="BI90" s="126"/>
      <c r="BJ90" s="126"/>
      <c r="BK90" s="126"/>
      <c r="BL90" s="126"/>
      <c r="BM90" s="126"/>
      <c r="BN90" s="126"/>
      <c r="BO90" s="126"/>
      <c r="BP90" s="316" t="s">
        <v>88</v>
      </c>
      <c r="BQ90" s="317"/>
      <c r="BR90" s="317"/>
      <c r="BS90" s="317"/>
      <c r="BT90" s="317"/>
      <c r="BU90" s="317"/>
      <c r="BV90" s="317"/>
      <c r="BW90" s="317"/>
      <c r="BX90" s="317"/>
      <c r="BY90" s="430"/>
      <c r="BZ90" s="427" t="s">
        <v>92</v>
      </c>
      <c r="CA90" s="126"/>
      <c r="CB90" s="126"/>
      <c r="CC90" s="126"/>
      <c r="CD90" s="126"/>
      <c r="CE90" s="126"/>
      <c r="CF90" s="328"/>
      <c r="CG90" s="126" t="s">
        <v>94</v>
      </c>
      <c r="CH90" s="126"/>
      <c r="CI90" s="328"/>
      <c r="CJ90" s="316" t="s">
        <v>4</v>
      </c>
      <c r="CK90" s="317"/>
      <c r="CL90" s="317"/>
      <c r="CM90" s="317"/>
      <c r="CN90" s="317"/>
      <c r="CO90" s="317"/>
      <c r="CP90" s="317"/>
      <c r="CQ90" s="317"/>
      <c r="CR90" s="317"/>
      <c r="CS90" s="318"/>
    </row>
    <row r="91" spans="1:97" ht="6.75" customHeight="1">
      <c r="A91" s="11"/>
      <c r="B91" s="11"/>
      <c r="C91" s="11"/>
      <c r="D91" s="11"/>
      <c r="E91" s="11"/>
      <c r="F91" s="11"/>
      <c r="G91" s="11"/>
      <c r="H91" s="11"/>
      <c r="I91" s="11"/>
      <c r="J91" s="286"/>
      <c r="K91" s="286"/>
      <c r="L91" s="286"/>
      <c r="M91" s="286"/>
      <c r="N91" s="327"/>
      <c r="O91" s="327"/>
      <c r="P91" s="327"/>
      <c r="Q91" s="286"/>
      <c r="R91" s="286"/>
      <c r="S91" s="327"/>
      <c r="T91" s="327"/>
      <c r="U91" s="327"/>
      <c r="V91" s="286"/>
      <c r="W91" s="286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11"/>
      <c r="AI91" s="11"/>
      <c r="AJ91" s="11"/>
      <c r="AK91" s="11"/>
      <c r="AL91" s="11"/>
      <c r="AM91" s="11"/>
      <c r="AN91" s="11"/>
      <c r="AO91" s="11"/>
      <c r="AP91" s="14"/>
      <c r="AQ91" s="127"/>
      <c r="AR91" s="128"/>
      <c r="AS91" s="128"/>
      <c r="AT91" s="329"/>
      <c r="AU91" s="428"/>
      <c r="AV91" s="128"/>
      <c r="AW91" s="128"/>
      <c r="AX91" s="128"/>
      <c r="AY91" s="128"/>
      <c r="AZ91" s="128"/>
      <c r="BA91" s="128"/>
      <c r="BB91" s="128"/>
      <c r="BC91" s="128"/>
      <c r="BD91" s="128"/>
      <c r="BE91" s="128"/>
      <c r="BF91" s="128"/>
      <c r="BG91" s="128"/>
      <c r="BH91" s="128"/>
      <c r="BI91" s="128"/>
      <c r="BJ91" s="128"/>
      <c r="BK91" s="128"/>
      <c r="BL91" s="128"/>
      <c r="BM91" s="128"/>
      <c r="BN91" s="128"/>
      <c r="BO91" s="128"/>
      <c r="BP91" s="319"/>
      <c r="BQ91" s="320"/>
      <c r="BR91" s="320"/>
      <c r="BS91" s="320"/>
      <c r="BT91" s="320"/>
      <c r="BU91" s="320"/>
      <c r="BV91" s="320"/>
      <c r="BW91" s="320"/>
      <c r="BX91" s="320"/>
      <c r="BY91" s="431"/>
      <c r="BZ91" s="428"/>
      <c r="CA91" s="128"/>
      <c r="CB91" s="128"/>
      <c r="CC91" s="128"/>
      <c r="CD91" s="128"/>
      <c r="CE91" s="128"/>
      <c r="CF91" s="329"/>
      <c r="CG91" s="128"/>
      <c r="CH91" s="128"/>
      <c r="CI91" s="329"/>
      <c r="CJ91" s="319"/>
      <c r="CK91" s="320"/>
      <c r="CL91" s="320"/>
      <c r="CM91" s="320"/>
      <c r="CN91" s="320"/>
      <c r="CO91" s="320"/>
      <c r="CP91" s="320"/>
      <c r="CQ91" s="320"/>
      <c r="CR91" s="320"/>
      <c r="CS91" s="321"/>
    </row>
    <row r="92" spans="1:97" ht="6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4"/>
      <c r="AQ92" s="127"/>
      <c r="AR92" s="128"/>
      <c r="AS92" s="128"/>
      <c r="AT92" s="329"/>
      <c r="AU92" s="4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8"/>
      <c r="BK92" s="128"/>
      <c r="BL92" s="128"/>
      <c r="BM92" s="128"/>
      <c r="BN92" s="128"/>
      <c r="BO92" s="128"/>
      <c r="BP92" s="319"/>
      <c r="BQ92" s="320"/>
      <c r="BR92" s="320"/>
      <c r="BS92" s="320"/>
      <c r="BT92" s="320"/>
      <c r="BU92" s="320"/>
      <c r="BV92" s="320"/>
      <c r="BW92" s="320"/>
      <c r="BX92" s="320"/>
      <c r="BY92" s="431"/>
      <c r="BZ92" s="428"/>
      <c r="CA92" s="128"/>
      <c r="CB92" s="128"/>
      <c r="CC92" s="128"/>
      <c r="CD92" s="128"/>
      <c r="CE92" s="128"/>
      <c r="CF92" s="329"/>
      <c r="CG92" s="128"/>
      <c r="CH92" s="128"/>
      <c r="CI92" s="329"/>
      <c r="CJ92" s="319"/>
      <c r="CK92" s="320"/>
      <c r="CL92" s="320"/>
      <c r="CM92" s="320"/>
      <c r="CN92" s="320"/>
      <c r="CO92" s="320"/>
      <c r="CP92" s="320"/>
      <c r="CQ92" s="320"/>
      <c r="CR92" s="320"/>
      <c r="CS92" s="321"/>
    </row>
    <row r="93" spans="1:97" ht="6.75" customHeight="1">
      <c r="A93" s="11"/>
      <c r="B93" s="305" t="s">
        <v>11</v>
      </c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306"/>
      <c r="P93" s="306"/>
      <c r="Q93" s="306"/>
      <c r="R93" s="306"/>
      <c r="S93" s="307">
        <f>S9</f>
        <v>0</v>
      </c>
      <c r="T93" s="308"/>
      <c r="U93" s="308"/>
      <c r="V93" s="308"/>
      <c r="W93" s="308"/>
      <c r="X93" s="308"/>
      <c r="Y93" s="308"/>
      <c r="Z93" s="308"/>
      <c r="AA93" s="308"/>
      <c r="AB93" s="308"/>
      <c r="AC93" s="308"/>
      <c r="AD93" s="308"/>
      <c r="AE93" s="308"/>
      <c r="AF93" s="308"/>
      <c r="AG93" s="308"/>
      <c r="AH93" s="309"/>
      <c r="AI93" s="286" t="s">
        <v>49</v>
      </c>
      <c r="AJ93" s="286"/>
      <c r="AK93" s="286"/>
      <c r="AL93" s="286"/>
      <c r="AM93" s="286"/>
      <c r="AN93" s="286"/>
      <c r="AO93" s="11"/>
      <c r="AP93" s="14"/>
      <c r="AQ93" s="330"/>
      <c r="AR93" s="331"/>
      <c r="AS93" s="331"/>
      <c r="AT93" s="332"/>
      <c r="AU93" s="429"/>
      <c r="AV93" s="331"/>
      <c r="AW93" s="331"/>
      <c r="AX93" s="331"/>
      <c r="AY93" s="331"/>
      <c r="AZ93" s="331"/>
      <c r="BA93" s="331"/>
      <c r="BB93" s="331"/>
      <c r="BC93" s="331"/>
      <c r="BD93" s="331"/>
      <c r="BE93" s="331"/>
      <c r="BF93" s="331"/>
      <c r="BG93" s="331"/>
      <c r="BH93" s="331"/>
      <c r="BI93" s="331"/>
      <c r="BJ93" s="331"/>
      <c r="BK93" s="331"/>
      <c r="BL93" s="331"/>
      <c r="BM93" s="331"/>
      <c r="BN93" s="331"/>
      <c r="BO93" s="331"/>
      <c r="BP93" s="322"/>
      <c r="BQ93" s="323"/>
      <c r="BR93" s="323"/>
      <c r="BS93" s="323"/>
      <c r="BT93" s="323"/>
      <c r="BU93" s="323"/>
      <c r="BV93" s="323"/>
      <c r="BW93" s="323"/>
      <c r="BX93" s="323"/>
      <c r="BY93" s="432"/>
      <c r="BZ93" s="429"/>
      <c r="CA93" s="331"/>
      <c r="CB93" s="331"/>
      <c r="CC93" s="331"/>
      <c r="CD93" s="331"/>
      <c r="CE93" s="331"/>
      <c r="CF93" s="332"/>
      <c r="CG93" s="331"/>
      <c r="CH93" s="331"/>
      <c r="CI93" s="332"/>
      <c r="CJ93" s="322"/>
      <c r="CK93" s="323"/>
      <c r="CL93" s="323"/>
      <c r="CM93" s="323"/>
      <c r="CN93" s="323"/>
      <c r="CO93" s="323"/>
      <c r="CP93" s="323"/>
      <c r="CQ93" s="323"/>
      <c r="CR93" s="323"/>
      <c r="CS93" s="324"/>
    </row>
    <row r="94" spans="1:97" ht="6.75" customHeight="1">
      <c r="A94" s="11"/>
      <c r="B94" s="306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306"/>
      <c r="P94" s="306"/>
      <c r="Q94" s="306"/>
      <c r="R94" s="306"/>
      <c r="S94" s="310"/>
      <c r="T94" s="311"/>
      <c r="U94" s="311"/>
      <c r="V94" s="311"/>
      <c r="W94" s="311"/>
      <c r="X94" s="311"/>
      <c r="Y94" s="311"/>
      <c r="Z94" s="311"/>
      <c r="AA94" s="311"/>
      <c r="AB94" s="311"/>
      <c r="AC94" s="311"/>
      <c r="AD94" s="311"/>
      <c r="AE94" s="311"/>
      <c r="AF94" s="311"/>
      <c r="AG94" s="311"/>
      <c r="AH94" s="312"/>
      <c r="AI94" s="286"/>
      <c r="AJ94" s="286"/>
      <c r="AK94" s="286"/>
      <c r="AL94" s="286"/>
      <c r="AM94" s="286"/>
      <c r="AN94" s="286"/>
      <c r="AO94" s="11"/>
      <c r="AP94" s="14"/>
      <c r="AQ94" s="253">
        <f>AQ10</f>
        <v>0</v>
      </c>
      <c r="AR94" s="254"/>
      <c r="AS94" s="254"/>
      <c r="AT94" s="255"/>
      <c r="AU94" s="267">
        <f>AU10</f>
        <v>0</v>
      </c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  <c r="BI94" s="70"/>
      <c r="BJ94" s="70"/>
      <c r="BK94" s="70"/>
      <c r="BL94" s="70"/>
      <c r="BM94" s="70"/>
      <c r="BN94" s="70"/>
      <c r="BO94" s="70"/>
      <c r="BP94" s="180">
        <f>BP10</f>
        <v>0</v>
      </c>
      <c r="BQ94" s="181"/>
      <c r="BR94" s="181"/>
      <c r="BS94" s="181"/>
      <c r="BT94" s="181"/>
      <c r="BU94" s="181"/>
      <c r="BV94" s="181"/>
      <c r="BW94" s="181"/>
      <c r="BX94" s="181"/>
      <c r="BY94" s="290"/>
      <c r="BZ94" s="293">
        <f>BZ10</f>
        <v>0</v>
      </c>
      <c r="CA94" s="294"/>
      <c r="CB94" s="294"/>
      <c r="CC94" s="294"/>
      <c r="CD94" s="294"/>
      <c r="CE94" s="294"/>
      <c r="CF94" s="295"/>
      <c r="CG94" s="284">
        <f>CG10</f>
        <v>0</v>
      </c>
      <c r="CH94" s="284"/>
      <c r="CI94" s="285"/>
      <c r="CJ94" s="180">
        <f>CJ10</f>
        <v>0</v>
      </c>
      <c r="CK94" s="181"/>
      <c r="CL94" s="181"/>
      <c r="CM94" s="181"/>
      <c r="CN94" s="181"/>
      <c r="CO94" s="181"/>
      <c r="CP94" s="181"/>
      <c r="CQ94" s="181"/>
      <c r="CR94" s="181"/>
      <c r="CS94" s="182"/>
    </row>
    <row r="95" spans="1:97" ht="6.75" customHeight="1">
      <c r="A95" s="11"/>
      <c r="B95" s="306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306"/>
      <c r="P95" s="306"/>
      <c r="Q95" s="306"/>
      <c r="R95" s="306"/>
      <c r="S95" s="313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314"/>
      <c r="AH95" s="315"/>
      <c r="AI95" s="286"/>
      <c r="AJ95" s="286"/>
      <c r="AK95" s="286"/>
      <c r="AL95" s="286"/>
      <c r="AM95" s="286"/>
      <c r="AN95" s="286"/>
      <c r="AO95" s="11"/>
      <c r="AP95" s="14"/>
      <c r="AQ95" s="256"/>
      <c r="AR95" s="257"/>
      <c r="AS95" s="257"/>
      <c r="AT95" s="258"/>
      <c r="AU95" s="111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183"/>
      <c r="BQ95" s="184"/>
      <c r="BR95" s="184"/>
      <c r="BS95" s="184"/>
      <c r="BT95" s="184"/>
      <c r="BU95" s="184"/>
      <c r="BV95" s="184"/>
      <c r="BW95" s="184"/>
      <c r="BX95" s="184"/>
      <c r="BY95" s="291"/>
      <c r="BZ95" s="296"/>
      <c r="CA95" s="297"/>
      <c r="CB95" s="297"/>
      <c r="CC95" s="297"/>
      <c r="CD95" s="297"/>
      <c r="CE95" s="297"/>
      <c r="CF95" s="298"/>
      <c r="CG95" s="286"/>
      <c r="CH95" s="286"/>
      <c r="CI95" s="287"/>
      <c r="CJ95" s="183"/>
      <c r="CK95" s="184"/>
      <c r="CL95" s="184"/>
      <c r="CM95" s="184"/>
      <c r="CN95" s="184"/>
      <c r="CO95" s="184"/>
      <c r="CP95" s="184"/>
      <c r="CQ95" s="184"/>
      <c r="CR95" s="184"/>
      <c r="CS95" s="185"/>
    </row>
    <row r="96" spans="1:97" ht="6.75" customHeight="1">
      <c r="A96" s="11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4"/>
      <c r="AQ96" s="259"/>
      <c r="AR96" s="260"/>
      <c r="AS96" s="260"/>
      <c r="AT96" s="261"/>
      <c r="AU96" s="268"/>
      <c r="AV96" s="269"/>
      <c r="AW96" s="269"/>
      <c r="AX96" s="269"/>
      <c r="AY96" s="269"/>
      <c r="AZ96" s="269"/>
      <c r="BA96" s="269"/>
      <c r="BB96" s="269"/>
      <c r="BC96" s="269"/>
      <c r="BD96" s="269"/>
      <c r="BE96" s="269"/>
      <c r="BF96" s="269"/>
      <c r="BG96" s="269"/>
      <c r="BH96" s="269"/>
      <c r="BI96" s="269"/>
      <c r="BJ96" s="269"/>
      <c r="BK96" s="269"/>
      <c r="BL96" s="269"/>
      <c r="BM96" s="269"/>
      <c r="BN96" s="269"/>
      <c r="BO96" s="269"/>
      <c r="BP96" s="216"/>
      <c r="BQ96" s="217"/>
      <c r="BR96" s="217"/>
      <c r="BS96" s="217"/>
      <c r="BT96" s="217"/>
      <c r="BU96" s="217"/>
      <c r="BV96" s="217"/>
      <c r="BW96" s="217"/>
      <c r="BX96" s="217"/>
      <c r="BY96" s="292"/>
      <c r="BZ96" s="299"/>
      <c r="CA96" s="300"/>
      <c r="CB96" s="300"/>
      <c r="CC96" s="300"/>
      <c r="CD96" s="300"/>
      <c r="CE96" s="300"/>
      <c r="CF96" s="301"/>
      <c r="CG96" s="288"/>
      <c r="CH96" s="288"/>
      <c r="CI96" s="289"/>
      <c r="CJ96" s="216"/>
      <c r="CK96" s="217"/>
      <c r="CL96" s="217"/>
      <c r="CM96" s="217"/>
      <c r="CN96" s="217"/>
      <c r="CO96" s="217"/>
      <c r="CP96" s="217"/>
      <c r="CQ96" s="217"/>
      <c r="CR96" s="217"/>
      <c r="CS96" s="218"/>
    </row>
    <row r="97" spans="1:97" ht="6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4"/>
      <c r="AQ97" s="253">
        <f t="shared" ref="AQ97" si="9">AQ13</f>
        <v>0</v>
      </c>
      <c r="AR97" s="254"/>
      <c r="AS97" s="254"/>
      <c r="AT97" s="255"/>
      <c r="AU97" s="267">
        <f t="shared" ref="AU97" si="10">AU13</f>
        <v>0</v>
      </c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  <c r="BH97" s="70"/>
      <c r="BI97" s="70"/>
      <c r="BJ97" s="70"/>
      <c r="BK97" s="70"/>
      <c r="BL97" s="70"/>
      <c r="BM97" s="70"/>
      <c r="BN97" s="70"/>
      <c r="BO97" s="70"/>
      <c r="BP97" s="180">
        <f t="shared" ref="BP97" si="11">BP13</f>
        <v>0</v>
      </c>
      <c r="BQ97" s="181"/>
      <c r="BR97" s="181"/>
      <c r="BS97" s="181"/>
      <c r="BT97" s="181"/>
      <c r="BU97" s="181"/>
      <c r="BV97" s="181"/>
      <c r="BW97" s="181"/>
      <c r="BX97" s="181"/>
      <c r="BY97" s="290"/>
      <c r="BZ97" s="293">
        <f t="shared" ref="BZ97" si="12">BZ13</f>
        <v>0</v>
      </c>
      <c r="CA97" s="294"/>
      <c r="CB97" s="294"/>
      <c r="CC97" s="294"/>
      <c r="CD97" s="294"/>
      <c r="CE97" s="294"/>
      <c r="CF97" s="295"/>
      <c r="CG97" s="284">
        <f t="shared" ref="CG97" si="13">CG13</f>
        <v>0</v>
      </c>
      <c r="CH97" s="284"/>
      <c r="CI97" s="285"/>
      <c r="CJ97" s="180">
        <f t="shared" ref="CJ97" si="14">CJ13</f>
        <v>0</v>
      </c>
      <c r="CK97" s="181"/>
      <c r="CL97" s="181"/>
      <c r="CM97" s="181"/>
      <c r="CN97" s="181"/>
      <c r="CO97" s="181"/>
      <c r="CP97" s="181"/>
      <c r="CQ97" s="181"/>
      <c r="CR97" s="181"/>
      <c r="CS97" s="182"/>
    </row>
    <row r="98" spans="1:97" ht="6.75" customHeight="1">
      <c r="A98" s="11"/>
      <c r="B98" s="302" t="s">
        <v>32</v>
      </c>
      <c r="C98" s="109"/>
      <c r="D98" s="109"/>
      <c r="E98" s="109"/>
      <c r="F98" s="109"/>
      <c r="G98" s="109"/>
      <c r="H98" s="109"/>
      <c r="I98" s="109"/>
      <c r="J98" s="303">
        <f>J14</f>
        <v>0</v>
      </c>
      <c r="K98" s="303"/>
      <c r="L98" s="303"/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3"/>
      <c r="Y98" s="303"/>
      <c r="Z98" s="303"/>
      <c r="AA98" s="303"/>
      <c r="AB98" s="303"/>
      <c r="AC98" s="303"/>
      <c r="AD98" s="303"/>
      <c r="AE98" s="303"/>
      <c r="AF98" s="303"/>
      <c r="AG98" s="303"/>
      <c r="AH98" s="303"/>
      <c r="AI98" s="303"/>
      <c r="AJ98" s="303"/>
      <c r="AK98" s="303"/>
      <c r="AL98" s="303"/>
      <c r="AM98" s="303"/>
      <c r="AN98" s="304"/>
      <c r="AO98" s="11"/>
      <c r="AP98" s="14"/>
      <c r="AQ98" s="256"/>
      <c r="AR98" s="257"/>
      <c r="AS98" s="257"/>
      <c r="AT98" s="258"/>
      <c r="AU98" s="111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183"/>
      <c r="BQ98" s="184"/>
      <c r="BR98" s="184"/>
      <c r="BS98" s="184"/>
      <c r="BT98" s="184"/>
      <c r="BU98" s="184"/>
      <c r="BV98" s="184"/>
      <c r="BW98" s="184"/>
      <c r="BX98" s="184"/>
      <c r="BY98" s="291"/>
      <c r="BZ98" s="296"/>
      <c r="CA98" s="297"/>
      <c r="CB98" s="297"/>
      <c r="CC98" s="297"/>
      <c r="CD98" s="297"/>
      <c r="CE98" s="297"/>
      <c r="CF98" s="298"/>
      <c r="CG98" s="286"/>
      <c r="CH98" s="286"/>
      <c r="CI98" s="287"/>
      <c r="CJ98" s="183"/>
      <c r="CK98" s="184"/>
      <c r="CL98" s="184"/>
      <c r="CM98" s="184"/>
      <c r="CN98" s="184"/>
      <c r="CO98" s="184"/>
      <c r="CP98" s="184"/>
      <c r="CQ98" s="184"/>
      <c r="CR98" s="184"/>
      <c r="CS98" s="185"/>
    </row>
    <row r="99" spans="1:97" ht="6.75" customHeight="1">
      <c r="A99" s="11"/>
      <c r="B99" s="72"/>
      <c r="C99" s="73"/>
      <c r="D99" s="73"/>
      <c r="E99" s="73"/>
      <c r="F99" s="73"/>
      <c r="G99" s="73"/>
      <c r="H99" s="73"/>
      <c r="I99" s="73"/>
      <c r="J99" s="265"/>
      <c r="K99" s="265"/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65"/>
      <c r="AH99" s="265"/>
      <c r="AI99" s="265"/>
      <c r="AJ99" s="265"/>
      <c r="AK99" s="265"/>
      <c r="AL99" s="265"/>
      <c r="AM99" s="265"/>
      <c r="AN99" s="266"/>
      <c r="AO99" s="11"/>
      <c r="AP99" s="14"/>
      <c r="AQ99" s="259"/>
      <c r="AR99" s="260"/>
      <c r="AS99" s="260"/>
      <c r="AT99" s="261"/>
      <c r="AU99" s="268"/>
      <c r="AV99" s="269"/>
      <c r="AW99" s="269"/>
      <c r="AX99" s="269"/>
      <c r="AY99" s="269"/>
      <c r="AZ99" s="269"/>
      <c r="BA99" s="269"/>
      <c r="BB99" s="269"/>
      <c r="BC99" s="269"/>
      <c r="BD99" s="269"/>
      <c r="BE99" s="269"/>
      <c r="BF99" s="269"/>
      <c r="BG99" s="269"/>
      <c r="BH99" s="269"/>
      <c r="BI99" s="269"/>
      <c r="BJ99" s="269"/>
      <c r="BK99" s="269"/>
      <c r="BL99" s="269"/>
      <c r="BM99" s="269"/>
      <c r="BN99" s="269"/>
      <c r="BO99" s="269"/>
      <c r="BP99" s="216"/>
      <c r="BQ99" s="217"/>
      <c r="BR99" s="217"/>
      <c r="BS99" s="217"/>
      <c r="BT99" s="217"/>
      <c r="BU99" s="217"/>
      <c r="BV99" s="217"/>
      <c r="BW99" s="217"/>
      <c r="BX99" s="217"/>
      <c r="BY99" s="292"/>
      <c r="BZ99" s="299"/>
      <c r="CA99" s="300"/>
      <c r="CB99" s="300"/>
      <c r="CC99" s="300"/>
      <c r="CD99" s="300"/>
      <c r="CE99" s="300"/>
      <c r="CF99" s="301"/>
      <c r="CG99" s="288"/>
      <c r="CH99" s="288"/>
      <c r="CI99" s="289"/>
      <c r="CJ99" s="216"/>
      <c r="CK99" s="217"/>
      <c r="CL99" s="217"/>
      <c r="CM99" s="217"/>
      <c r="CN99" s="217"/>
      <c r="CO99" s="217"/>
      <c r="CP99" s="217"/>
      <c r="CQ99" s="217"/>
      <c r="CR99" s="217"/>
      <c r="CS99" s="218"/>
    </row>
    <row r="100" spans="1:97" ht="6.75" customHeight="1">
      <c r="A100" s="11"/>
      <c r="B100" s="72"/>
      <c r="C100" s="73"/>
      <c r="D100" s="73"/>
      <c r="E100" s="73"/>
      <c r="F100" s="73"/>
      <c r="G100" s="73"/>
      <c r="H100" s="73"/>
      <c r="I100" s="73"/>
      <c r="J100" s="265"/>
      <c r="K100" s="265"/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65"/>
      <c r="AH100" s="265"/>
      <c r="AI100" s="265"/>
      <c r="AJ100" s="265"/>
      <c r="AK100" s="265"/>
      <c r="AL100" s="265"/>
      <c r="AM100" s="265"/>
      <c r="AN100" s="266"/>
      <c r="AO100" s="11"/>
      <c r="AP100" s="14"/>
      <c r="AQ100" s="253">
        <f t="shared" ref="AQ100" si="15">AQ16</f>
        <v>0</v>
      </c>
      <c r="AR100" s="254"/>
      <c r="AS100" s="254"/>
      <c r="AT100" s="255"/>
      <c r="AU100" s="267">
        <f t="shared" ref="AU100" si="16">AU16</f>
        <v>0</v>
      </c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  <c r="BI100" s="70"/>
      <c r="BJ100" s="70"/>
      <c r="BK100" s="70"/>
      <c r="BL100" s="70"/>
      <c r="BM100" s="70"/>
      <c r="BN100" s="70"/>
      <c r="BO100" s="70"/>
      <c r="BP100" s="180">
        <f t="shared" ref="BP100" si="17">BP16</f>
        <v>0</v>
      </c>
      <c r="BQ100" s="181"/>
      <c r="BR100" s="181"/>
      <c r="BS100" s="181"/>
      <c r="BT100" s="181"/>
      <c r="BU100" s="181"/>
      <c r="BV100" s="181"/>
      <c r="BW100" s="181"/>
      <c r="BX100" s="181"/>
      <c r="BY100" s="290"/>
      <c r="BZ100" s="293">
        <f t="shared" ref="BZ100" si="18">BZ16</f>
        <v>0</v>
      </c>
      <c r="CA100" s="294"/>
      <c r="CB100" s="294"/>
      <c r="CC100" s="294"/>
      <c r="CD100" s="294"/>
      <c r="CE100" s="294"/>
      <c r="CF100" s="295"/>
      <c r="CG100" s="284">
        <f t="shared" ref="CG100" si="19">CG16</f>
        <v>0</v>
      </c>
      <c r="CH100" s="284"/>
      <c r="CI100" s="285"/>
      <c r="CJ100" s="180">
        <f t="shared" ref="CJ100" si="20">CJ16</f>
        <v>0</v>
      </c>
      <c r="CK100" s="181"/>
      <c r="CL100" s="181"/>
      <c r="CM100" s="181"/>
      <c r="CN100" s="181"/>
      <c r="CO100" s="181"/>
      <c r="CP100" s="181"/>
      <c r="CQ100" s="181"/>
      <c r="CR100" s="181"/>
      <c r="CS100" s="182"/>
    </row>
    <row r="101" spans="1:97" ht="6.75" customHeight="1">
      <c r="A101" s="11"/>
      <c r="B101" s="264"/>
      <c r="C101" s="11">
        <f>C17</f>
        <v>0</v>
      </c>
      <c r="D101" s="11"/>
      <c r="E101" s="11"/>
      <c r="F101" s="11"/>
      <c r="G101" s="11"/>
      <c r="H101" s="11"/>
      <c r="I101" s="11"/>
      <c r="J101" s="265">
        <f>J17</f>
        <v>0</v>
      </c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65"/>
      <c r="AH101" s="265"/>
      <c r="AI101" s="265"/>
      <c r="AJ101" s="265"/>
      <c r="AK101" s="265"/>
      <c r="AL101" s="265"/>
      <c r="AM101" s="265"/>
      <c r="AN101" s="266"/>
      <c r="AO101" s="11"/>
      <c r="AP101" s="14"/>
      <c r="AQ101" s="256"/>
      <c r="AR101" s="257"/>
      <c r="AS101" s="257"/>
      <c r="AT101" s="258"/>
      <c r="AU101" s="111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183"/>
      <c r="BQ101" s="184"/>
      <c r="BR101" s="184"/>
      <c r="BS101" s="184"/>
      <c r="BT101" s="184"/>
      <c r="BU101" s="184"/>
      <c r="BV101" s="184"/>
      <c r="BW101" s="184"/>
      <c r="BX101" s="184"/>
      <c r="BY101" s="291"/>
      <c r="BZ101" s="296"/>
      <c r="CA101" s="297"/>
      <c r="CB101" s="297"/>
      <c r="CC101" s="297"/>
      <c r="CD101" s="297"/>
      <c r="CE101" s="297"/>
      <c r="CF101" s="298"/>
      <c r="CG101" s="286"/>
      <c r="CH101" s="286"/>
      <c r="CI101" s="287"/>
      <c r="CJ101" s="183"/>
      <c r="CK101" s="184"/>
      <c r="CL101" s="184"/>
      <c r="CM101" s="184"/>
      <c r="CN101" s="184"/>
      <c r="CO101" s="184"/>
      <c r="CP101" s="184"/>
      <c r="CQ101" s="184"/>
      <c r="CR101" s="184"/>
      <c r="CS101" s="185"/>
    </row>
    <row r="102" spans="1:97" ht="6.75" customHeight="1">
      <c r="A102" s="11"/>
      <c r="B102" s="264"/>
      <c r="C102" s="11"/>
      <c r="D102" s="11"/>
      <c r="E102" s="11"/>
      <c r="F102" s="11"/>
      <c r="G102" s="11"/>
      <c r="H102" s="11"/>
      <c r="I102" s="11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65"/>
      <c r="AH102" s="265"/>
      <c r="AI102" s="265"/>
      <c r="AJ102" s="265"/>
      <c r="AK102" s="265"/>
      <c r="AL102" s="265"/>
      <c r="AM102" s="265"/>
      <c r="AN102" s="266"/>
      <c r="AO102" s="11"/>
      <c r="AP102" s="14"/>
      <c r="AQ102" s="259"/>
      <c r="AR102" s="260"/>
      <c r="AS102" s="260"/>
      <c r="AT102" s="261"/>
      <c r="AU102" s="268"/>
      <c r="AV102" s="269"/>
      <c r="AW102" s="269"/>
      <c r="AX102" s="269"/>
      <c r="AY102" s="269"/>
      <c r="AZ102" s="269"/>
      <c r="BA102" s="269"/>
      <c r="BB102" s="269"/>
      <c r="BC102" s="269"/>
      <c r="BD102" s="269"/>
      <c r="BE102" s="269"/>
      <c r="BF102" s="269"/>
      <c r="BG102" s="269"/>
      <c r="BH102" s="269"/>
      <c r="BI102" s="269"/>
      <c r="BJ102" s="269"/>
      <c r="BK102" s="269"/>
      <c r="BL102" s="269"/>
      <c r="BM102" s="269"/>
      <c r="BN102" s="269"/>
      <c r="BO102" s="269"/>
      <c r="BP102" s="216"/>
      <c r="BQ102" s="217"/>
      <c r="BR102" s="217"/>
      <c r="BS102" s="217"/>
      <c r="BT102" s="217"/>
      <c r="BU102" s="217"/>
      <c r="BV102" s="217"/>
      <c r="BW102" s="217"/>
      <c r="BX102" s="217"/>
      <c r="BY102" s="292"/>
      <c r="BZ102" s="299"/>
      <c r="CA102" s="300"/>
      <c r="CB102" s="300"/>
      <c r="CC102" s="300"/>
      <c r="CD102" s="300"/>
      <c r="CE102" s="300"/>
      <c r="CF102" s="301"/>
      <c r="CG102" s="288"/>
      <c r="CH102" s="288"/>
      <c r="CI102" s="289"/>
      <c r="CJ102" s="216"/>
      <c r="CK102" s="217"/>
      <c r="CL102" s="217"/>
      <c r="CM102" s="217"/>
      <c r="CN102" s="217"/>
      <c r="CO102" s="217"/>
      <c r="CP102" s="217"/>
      <c r="CQ102" s="217"/>
      <c r="CR102" s="217"/>
      <c r="CS102" s="218"/>
    </row>
    <row r="103" spans="1:97" ht="6.75" customHeight="1">
      <c r="A103" s="11"/>
      <c r="B103" s="264"/>
      <c r="C103" s="11"/>
      <c r="D103" s="11"/>
      <c r="E103" s="11"/>
      <c r="F103" s="11"/>
      <c r="G103" s="11"/>
      <c r="H103" s="11"/>
      <c r="I103" s="11"/>
      <c r="J103" s="265"/>
      <c r="K103" s="265"/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65"/>
      <c r="AH103" s="265"/>
      <c r="AI103" s="265"/>
      <c r="AJ103" s="265"/>
      <c r="AK103" s="265"/>
      <c r="AL103" s="265"/>
      <c r="AM103" s="265"/>
      <c r="AN103" s="266"/>
      <c r="AO103" s="11"/>
      <c r="AP103" s="14"/>
      <c r="AQ103" s="253">
        <f t="shared" ref="AQ103" si="21">AQ19</f>
        <v>0</v>
      </c>
      <c r="AR103" s="254"/>
      <c r="AS103" s="254"/>
      <c r="AT103" s="255"/>
      <c r="AU103" s="267">
        <f t="shared" ref="AU103" si="22">AU19</f>
        <v>0</v>
      </c>
      <c r="AV103" s="70"/>
      <c r="AW103" s="70"/>
      <c r="AX103" s="70"/>
      <c r="AY103" s="70"/>
      <c r="AZ103" s="70"/>
      <c r="BA103" s="70"/>
      <c r="BB103" s="70"/>
      <c r="BC103" s="70"/>
      <c r="BD103" s="70"/>
      <c r="BE103" s="70"/>
      <c r="BF103" s="70"/>
      <c r="BG103" s="70"/>
      <c r="BH103" s="70"/>
      <c r="BI103" s="70"/>
      <c r="BJ103" s="70"/>
      <c r="BK103" s="70"/>
      <c r="BL103" s="70"/>
      <c r="BM103" s="70"/>
      <c r="BN103" s="70"/>
      <c r="BO103" s="70"/>
      <c r="BP103" s="180">
        <f t="shared" ref="BP103" si="23">BP19</f>
        <v>0</v>
      </c>
      <c r="BQ103" s="181"/>
      <c r="BR103" s="181"/>
      <c r="BS103" s="181"/>
      <c r="BT103" s="181"/>
      <c r="BU103" s="181"/>
      <c r="BV103" s="181"/>
      <c r="BW103" s="181"/>
      <c r="BX103" s="181"/>
      <c r="BY103" s="290"/>
      <c r="BZ103" s="293">
        <f t="shared" ref="BZ103" si="24">BZ19</f>
        <v>0</v>
      </c>
      <c r="CA103" s="294"/>
      <c r="CB103" s="294"/>
      <c r="CC103" s="294"/>
      <c r="CD103" s="294"/>
      <c r="CE103" s="294"/>
      <c r="CF103" s="295"/>
      <c r="CG103" s="284">
        <f t="shared" ref="CG103" si="25">CG19</f>
        <v>0</v>
      </c>
      <c r="CH103" s="284"/>
      <c r="CI103" s="285"/>
      <c r="CJ103" s="180">
        <f t="shared" ref="CJ103" si="26">CJ19</f>
        <v>0</v>
      </c>
      <c r="CK103" s="181"/>
      <c r="CL103" s="181"/>
      <c r="CM103" s="181"/>
      <c r="CN103" s="181"/>
      <c r="CO103" s="181"/>
      <c r="CP103" s="181"/>
      <c r="CQ103" s="181"/>
      <c r="CR103" s="181"/>
      <c r="CS103" s="182"/>
    </row>
    <row r="104" spans="1:97" ht="6.75" customHeight="1">
      <c r="A104" s="11"/>
      <c r="B104" s="72" t="s">
        <v>33</v>
      </c>
      <c r="C104" s="73"/>
      <c r="D104" s="73"/>
      <c r="E104" s="73"/>
      <c r="F104" s="73"/>
      <c r="G104" s="73"/>
      <c r="H104" s="73"/>
      <c r="I104" s="73"/>
      <c r="J104" s="282">
        <f>J20</f>
        <v>0</v>
      </c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282"/>
      <c r="AE104" s="282"/>
      <c r="AF104" s="282"/>
      <c r="AG104" s="282"/>
      <c r="AH104" s="282"/>
      <c r="AI104" s="282"/>
      <c r="AJ104" s="282"/>
      <c r="AK104" s="282"/>
      <c r="AL104" s="282"/>
      <c r="AM104" s="282"/>
      <c r="AN104" s="283"/>
      <c r="AO104" s="11"/>
      <c r="AP104" s="14"/>
      <c r="AQ104" s="256"/>
      <c r="AR104" s="257"/>
      <c r="AS104" s="257"/>
      <c r="AT104" s="258"/>
      <c r="AU104" s="111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183"/>
      <c r="BQ104" s="184"/>
      <c r="BR104" s="184"/>
      <c r="BS104" s="184"/>
      <c r="BT104" s="184"/>
      <c r="BU104" s="184"/>
      <c r="BV104" s="184"/>
      <c r="BW104" s="184"/>
      <c r="BX104" s="184"/>
      <c r="BY104" s="291"/>
      <c r="BZ104" s="296"/>
      <c r="CA104" s="297"/>
      <c r="CB104" s="297"/>
      <c r="CC104" s="297"/>
      <c r="CD104" s="297"/>
      <c r="CE104" s="297"/>
      <c r="CF104" s="298"/>
      <c r="CG104" s="286"/>
      <c r="CH104" s="286"/>
      <c r="CI104" s="287"/>
      <c r="CJ104" s="183"/>
      <c r="CK104" s="184"/>
      <c r="CL104" s="184"/>
      <c r="CM104" s="184"/>
      <c r="CN104" s="184"/>
      <c r="CO104" s="184"/>
      <c r="CP104" s="184"/>
      <c r="CQ104" s="184"/>
      <c r="CR104" s="184"/>
      <c r="CS104" s="185"/>
    </row>
    <row r="105" spans="1:97" ht="6.75" customHeight="1">
      <c r="A105" s="11"/>
      <c r="B105" s="72"/>
      <c r="C105" s="73"/>
      <c r="D105" s="73"/>
      <c r="E105" s="73"/>
      <c r="F105" s="73"/>
      <c r="G105" s="73"/>
      <c r="H105" s="73"/>
      <c r="I105" s="73"/>
      <c r="J105" s="282"/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282"/>
      <c r="Y105" s="282"/>
      <c r="Z105" s="282"/>
      <c r="AA105" s="282"/>
      <c r="AB105" s="282"/>
      <c r="AC105" s="282"/>
      <c r="AD105" s="282"/>
      <c r="AE105" s="282"/>
      <c r="AF105" s="282"/>
      <c r="AG105" s="282"/>
      <c r="AH105" s="282"/>
      <c r="AI105" s="282"/>
      <c r="AJ105" s="282"/>
      <c r="AK105" s="282"/>
      <c r="AL105" s="282"/>
      <c r="AM105" s="282"/>
      <c r="AN105" s="283"/>
      <c r="AO105" s="11"/>
      <c r="AP105" s="14"/>
      <c r="AQ105" s="259"/>
      <c r="AR105" s="260"/>
      <c r="AS105" s="260"/>
      <c r="AT105" s="261"/>
      <c r="AU105" s="268"/>
      <c r="AV105" s="269"/>
      <c r="AW105" s="269"/>
      <c r="AX105" s="269"/>
      <c r="AY105" s="269"/>
      <c r="AZ105" s="269"/>
      <c r="BA105" s="269"/>
      <c r="BB105" s="269"/>
      <c r="BC105" s="269"/>
      <c r="BD105" s="269"/>
      <c r="BE105" s="269"/>
      <c r="BF105" s="269"/>
      <c r="BG105" s="269"/>
      <c r="BH105" s="269"/>
      <c r="BI105" s="269"/>
      <c r="BJ105" s="269"/>
      <c r="BK105" s="269"/>
      <c r="BL105" s="269"/>
      <c r="BM105" s="269"/>
      <c r="BN105" s="269"/>
      <c r="BO105" s="269"/>
      <c r="BP105" s="216"/>
      <c r="BQ105" s="217"/>
      <c r="BR105" s="217"/>
      <c r="BS105" s="217"/>
      <c r="BT105" s="217"/>
      <c r="BU105" s="217"/>
      <c r="BV105" s="217"/>
      <c r="BW105" s="217"/>
      <c r="BX105" s="217"/>
      <c r="BY105" s="292"/>
      <c r="BZ105" s="299"/>
      <c r="CA105" s="300"/>
      <c r="CB105" s="300"/>
      <c r="CC105" s="300"/>
      <c r="CD105" s="300"/>
      <c r="CE105" s="300"/>
      <c r="CF105" s="301"/>
      <c r="CG105" s="288"/>
      <c r="CH105" s="288"/>
      <c r="CI105" s="289"/>
      <c r="CJ105" s="216"/>
      <c r="CK105" s="217"/>
      <c r="CL105" s="217"/>
      <c r="CM105" s="217"/>
      <c r="CN105" s="217"/>
      <c r="CO105" s="217"/>
      <c r="CP105" s="217"/>
      <c r="CQ105" s="217"/>
      <c r="CR105" s="217"/>
      <c r="CS105" s="218"/>
    </row>
    <row r="106" spans="1:97" ht="6.75" customHeight="1">
      <c r="A106" s="11"/>
      <c r="B106" s="72"/>
      <c r="C106" s="73"/>
      <c r="D106" s="73"/>
      <c r="E106" s="73"/>
      <c r="F106" s="73"/>
      <c r="G106" s="73"/>
      <c r="H106" s="73"/>
      <c r="I106" s="73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82"/>
      <c r="AH106" s="282"/>
      <c r="AI106" s="282"/>
      <c r="AJ106" s="282"/>
      <c r="AK106" s="282"/>
      <c r="AL106" s="282"/>
      <c r="AM106" s="282"/>
      <c r="AN106" s="283"/>
      <c r="AO106" s="11"/>
      <c r="AP106" s="14"/>
      <c r="AQ106" s="253">
        <f t="shared" ref="AQ106" si="27">AQ22</f>
        <v>0</v>
      </c>
      <c r="AR106" s="254"/>
      <c r="AS106" s="254"/>
      <c r="AT106" s="255"/>
      <c r="AU106" s="267">
        <f t="shared" ref="AU106" si="28">AU22</f>
        <v>0</v>
      </c>
      <c r="AV106" s="70"/>
      <c r="AW106" s="70"/>
      <c r="AX106" s="70"/>
      <c r="AY106" s="70"/>
      <c r="AZ106" s="70"/>
      <c r="BA106" s="70"/>
      <c r="BB106" s="70"/>
      <c r="BC106" s="70"/>
      <c r="BD106" s="70"/>
      <c r="BE106" s="70"/>
      <c r="BF106" s="70"/>
      <c r="BG106" s="70"/>
      <c r="BH106" s="70"/>
      <c r="BI106" s="70"/>
      <c r="BJ106" s="70"/>
      <c r="BK106" s="70"/>
      <c r="BL106" s="70"/>
      <c r="BM106" s="70"/>
      <c r="BN106" s="70"/>
      <c r="BO106" s="70"/>
      <c r="BP106" s="180">
        <f t="shared" ref="BP106" si="29">BP22</f>
        <v>0</v>
      </c>
      <c r="BQ106" s="181"/>
      <c r="BR106" s="181"/>
      <c r="BS106" s="181"/>
      <c r="BT106" s="181"/>
      <c r="BU106" s="181"/>
      <c r="BV106" s="181"/>
      <c r="BW106" s="181"/>
      <c r="BX106" s="181"/>
      <c r="BY106" s="290"/>
      <c r="BZ106" s="293">
        <f t="shared" ref="BZ106" si="30">BZ22</f>
        <v>0</v>
      </c>
      <c r="CA106" s="294"/>
      <c r="CB106" s="294"/>
      <c r="CC106" s="294"/>
      <c r="CD106" s="294"/>
      <c r="CE106" s="294"/>
      <c r="CF106" s="295"/>
      <c r="CG106" s="284">
        <f t="shared" ref="CG106" si="31">CG22</f>
        <v>0</v>
      </c>
      <c r="CH106" s="284"/>
      <c r="CI106" s="285"/>
      <c r="CJ106" s="180">
        <f t="shared" ref="CJ106" si="32">CJ22</f>
        <v>0</v>
      </c>
      <c r="CK106" s="181"/>
      <c r="CL106" s="181"/>
      <c r="CM106" s="181"/>
      <c r="CN106" s="181"/>
      <c r="CO106" s="181"/>
      <c r="CP106" s="181"/>
      <c r="CQ106" s="181"/>
      <c r="CR106" s="181"/>
      <c r="CS106" s="182"/>
    </row>
    <row r="107" spans="1:97" ht="6.75" customHeight="1">
      <c r="A107" s="11"/>
      <c r="B107" s="30"/>
      <c r="C107" s="12">
        <f>C23</f>
        <v>0</v>
      </c>
      <c r="D107" s="12"/>
      <c r="E107" s="12"/>
      <c r="F107" s="12"/>
      <c r="G107" s="12"/>
      <c r="H107" s="12"/>
      <c r="I107" s="12"/>
      <c r="J107" s="535">
        <f>J23</f>
        <v>0</v>
      </c>
      <c r="K107" s="535"/>
      <c r="L107" s="535"/>
      <c r="M107" s="535"/>
      <c r="N107" s="535"/>
      <c r="O107" s="535"/>
      <c r="P107" s="535"/>
      <c r="Q107" s="535"/>
      <c r="R107" s="535"/>
      <c r="S107" s="535"/>
      <c r="T107" s="535"/>
      <c r="U107" s="535"/>
      <c r="V107" s="535"/>
      <c r="W107" s="535"/>
      <c r="X107" s="535"/>
      <c r="Y107" s="535"/>
      <c r="Z107" s="535"/>
      <c r="AA107" s="535"/>
      <c r="AB107" s="535"/>
      <c r="AC107" s="535"/>
      <c r="AD107" s="535"/>
      <c r="AE107" s="535"/>
      <c r="AF107" s="535"/>
      <c r="AG107" s="535"/>
      <c r="AH107" s="535"/>
      <c r="AI107" s="535"/>
      <c r="AJ107" s="535"/>
      <c r="AK107" s="262" t="s">
        <v>7</v>
      </c>
      <c r="AL107" s="262"/>
      <c r="AM107" s="262"/>
      <c r="AN107" s="263"/>
      <c r="AO107" s="11"/>
      <c r="AP107" s="14"/>
      <c r="AQ107" s="256"/>
      <c r="AR107" s="257"/>
      <c r="AS107" s="257"/>
      <c r="AT107" s="258"/>
      <c r="AU107" s="111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183"/>
      <c r="BQ107" s="184"/>
      <c r="BR107" s="184"/>
      <c r="BS107" s="184"/>
      <c r="BT107" s="184"/>
      <c r="BU107" s="184"/>
      <c r="BV107" s="184"/>
      <c r="BW107" s="184"/>
      <c r="BX107" s="184"/>
      <c r="BY107" s="291"/>
      <c r="BZ107" s="296"/>
      <c r="CA107" s="297"/>
      <c r="CB107" s="297"/>
      <c r="CC107" s="297"/>
      <c r="CD107" s="297"/>
      <c r="CE107" s="297"/>
      <c r="CF107" s="298"/>
      <c r="CG107" s="286"/>
      <c r="CH107" s="286"/>
      <c r="CI107" s="287"/>
      <c r="CJ107" s="183"/>
      <c r="CK107" s="184"/>
      <c r="CL107" s="184"/>
      <c r="CM107" s="184"/>
      <c r="CN107" s="184"/>
      <c r="CO107" s="184"/>
      <c r="CP107" s="184"/>
      <c r="CQ107" s="184"/>
      <c r="CR107" s="184"/>
      <c r="CS107" s="185"/>
    </row>
    <row r="108" spans="1:97" ht="6.75" customHeight="1">
      <c r="A108" s="11"/>
      <c r="B108" s="30"/>
      <c r="C108" s="12"/>
      <c r="D108" s="12"/>
      <c r="E108" s="12"/>
      <c r="F108" s="12"/>
      <c r="G108" s="12"/>
      <c r="H108" s="12"/>
      <c r="I108" s="12"/>
      <c r="J108" s="535"/>
      <c r="K108" s="535"/>
      <c r="L108" s="535"/>
      <c r="M108" s="535"/>
      <c r="N108" s="535"/>
      <c r="O108" s="535"/>
      <c r="P108" s="535"/>
      <c r="Q108" s="535"/>
      <c r="R108" s="535"/>
      <c r="S108" s="535"/>
      <c r="T108" s="535"/>
      <c r="U108" s="535"/>
      <c r="V108" s="535"/>
      <c r="W108" s="535"/>
      <c r="X108" s="535"/>
      <c r="Y108" s="535"/>
      <c r="Z108" s="535"/>
      <c r="AA108" s="535"/>
      <c r="AB108" s="535"/>
      <c r="AC108" s="535"/>
      <c r="AD108" s="535"/>
      <c r="AE108" s="535"/>
      <c r="AF108" s="535"/>
      <c r="AG108" s="535"/>
      <c r="AH108" s="535"/>
      <c r="AI108" s="535"/>
      <c r="AJ108" s="535"/>
      <c r="AK108" s="262"/>
      <c r="AL108" s="262"/>
      <c r="AM108" s="262"/>
      <c r="AN108" s="263"/>
      <c r="AO108" s="11"/>
      <c r="AP108" s="14"/>
      <c r="AQ108" s="259"/>
      <c r="AR108" s="260"/>
      <c r="AS108" s="260"/>
      <c r="AT108" s="261"/>
      <c r="AU108" s="268"/>
      <c r="AV108" s="269"/>
      <c r="AW108" s="269"/>
      <c r="AX108" s="269"/>
      <c r="AY108" s="269"/>
      <c r="AZ108" s="269"/>
      <c r="BA108" s="269"/>
      <c r="BB108" s="269"/>
      <c r="BC108" s="269"/>
      <c r="BD108" s="269"/>
      <c r="BE108" s="269"/>
      <c r="BF108" s="269"/>
      <c r="BG108" s="269"/>
      <c r="BH108" s="269"/>
      <c r="BI108" s="269"/>
      <c r="BJ108" s="269"/>
      <c r="BK108" s="269"/>
      <c r="BL108" s="269"/>
      <c r="BM108" s="269"/>
      <c r="BN108" s="269"/>
      <c r="BO108" s="269"/>
      <c r="BP108" s="216"/>
      <c r="BQ108" s="217"/>
      <c r="BR108" s="217"/>
      <c r="BS108" s="217"/>
      <c r="BT108" s="217"/>
      <c r="BU108" s="217"/>
      <c r="BV108" s="217"/>
      <c r="BW108" s="217"/>
      <c r="BX108" s="217"/>
      <c r="BY108" s="292"/>
      <c r="BZ108" s="299"/>
      <c r="CA108" s="300"/>
      <c r="CB108" s="300"/>
      <c r="CC108" s="300"/>
      <c r="CD108" s="300"/>
      <c r="CE108" s="300"/>
      <c r="CF108" s="301"/>
      <c r="CG108" s="288"/>
      <c r="CH108" s="288"/>
      <c r="CI108" s="289"/>
      <c r="CJ108" s="216"/>
      <c r="CK108" s="217"/>
      <c r="CL108" s="217"/>
      <c r="CM108" s="217"/>
      <c r="CN108" s="217"/>
      <c r="CO108" s="217"/>
      <c r="CP108" s="217"/>
      <c r="CQ108" s="217"/>
      <c r="CR108" s="217"/>
      <c r="CS108" s="218"/>
    </row>
    <row r="109" spans="1:97" ht="6.75" customHeight="1">
      <c r="A109" s="11"/>
      <c r="B109" s="30"/>
      <c r="C109" s="12"/>
      <c r="D109" s="12"/>
      <c r="E109" s="12"/>
      <c r="F109" s="12"/>
      <c r="G109" s="12"/>
      <c r="H109" s="12"/>
      <c r="I109" s="12"/>
      <c r="J109" s="535"/>
      <c r="K109" s="535"/>
      <c r="L109" s="535"/>
      <c r="M109" s="535"/>
      <c r="N109" s="535"/>
      <c r="O109" s="535"/>
      <c r="P109" s="535"/>
      <c r="Q109" s="535"/>
      <c r="R109" s="535"/>
      <c r="S109" s="535"/>
      <c r="T109" s="535"/>
      <c r="U109" s="535"/>
      <c r="V109" s="535"/>
      <c r="W109" s="535"/>
      <c r="X109" s="535"/>
      <c r="Y109" s="535"/>
      <c r="Z109" s="535"/>
      <c r="AA109" s="535"/>
      <c r="AB109" s="535"/>
      <c r="AC109" s="535"/>
      <c r="AD109" s="535"/>
      <c r="AE109" s="535"/>
      <c r="AF109" s="535"/>
      <c r="AG109" s="535"/>
      <c r="AH109" s="535"/>
      <c r="AI109" s="535"/>
      <c r="AJ109" s="535"/>
      <c r="AK109" s="262"/>
      <c r="AL109" s="262"/>
      <c r="AM109" s="262"/>
      <c r="AN109" s="263"/>
      <c r="AO109" s="11"/>
      <c r="AP109" s="14"/>
      <c r="AQ109" s="253">
        <f t="shared" ref="AQ109" si="33">AQ25</f>
        <v>0</v>
      </c>
      <c r="AR109" s="254"/>
      <c r="AS109" s="254"/>
      <c r="AT109" s="255"/>
      <c r="AU109" s="267">
        <f t="shared" ref="AU109" si="34">AU25</f>
        <v>0</v>
      </c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  <c r="BM109" s="70"/>
      <c r="BN109" s="70"/>
      <c r="BO109" s="70"/>
      <c r="BP109" s="180">
        <f t="shared" ref="BP109" si="35">BP25</f>
        <v>0</v>
      </c>
      <c r="BQ109" s="181"/>
      <c r="BR109" s="181"/>
      <c r="BS109" s="181"/>
      <c r="BT109" s="181"/>
      <c r="BU109" s="181"/>
      <c r="BV109" s="181"/>
      <c r="BW109" s="181"/>
      <c r="BX109" s="181"/>
      <c r="BY109" s="290"/>
      <c r="BZ109" s="293">
        <f t="shared" ref="BZ109" si="36">BZ25</f>
        <v>0</v>
      </c>
      <c r="CA109" s="294"/>
      <c r="CB109" s="294"/>
      <c r="CC109" s="294"/>
      <c r="CD109" s="294"/>
      <c r="CE109" s="294"/>
      <c r="CF109" s="295"/>
      <c r="CG109" s="284">
        <f t="shared" ref="CG109" si="37">CG25</f>
        <v>0</v>
      </c>
      <c r="CH109" s="284"/>
      <c r="CI109" s="285"/>
      <c r="CJ109" s="180">
        <f t="shared" ref="CJ109" si="38">CJ25</f>
        <v>0</v>
      </c>
      <c r="CK109" s="181"/>
      <c r="CL109" s="181"/>
      <c r="CM109" s="181"/>
      <c r="CN109" s="181"/>
      <c r="CO109" s="181"/>
      <c r="CP109" s="181"/>
      <c r="CQ109" s="181"/>
      <c r="CR109" s="181"/>
      <c r="CS109" s="182"/>
    </row>
    <row r="110" spans="1:97" ht="6.75" customHeight="1">
      <c r="A110" s="11"/>
      <c r="B110" s="270" t="s">
        <v>129</v>
      </c>
      <c r="C110" s="271"/>
      <c r="D110" s="271"/>
      <c r="E110" s="271"/>
      <c r="F110" s="271"/>
      <c r="G110" s="271"/>
      <c r="H110" s="271"/>
      <c r="I110" s="271"/>
      <c r="J110" s="149" t="s">
        <v>93</v>
      </c>
      <c r="K110" s="149"/>
      <c r="L110" s="149"/>
      <c r="M110" s="149"/>
      <c r="N110" s="442" t="str">
        <f>IF(N26="","登録なし",N26)</f>
        <v>登録なし</v>
      </c>
      <c r="O110" s="442"/>
      <c r="P110" s="442"/>
      <c r="Q110" s="442"/>
      <c r="R110" s="442"/>
      <c r="S110" s="442"/>
      <c r="T110" s="442"/>
      <c r="U110" s="442"/>
      <c r="V110" s="442"/>
      <c r="W110" s="442"/>
      <c r="X110" s="442"/>
      <c r="Y110" s="442"/>
      <c r="Z110" s="442"/>
      <c r="AA110" s="442"/>
      <c r="AB110" s="442"/>
      <c r="AC110" s="442"/>
      <c r="AD110" s="442"/>
      <c r="AE110" s="442"/>
      <c r="AF110" s="443" t="str">
        <f>AF26</f>
        <v/>
      </c>
      <c r="AG110" s="443"/>
      <c r="AH110" s="443"/>
      <c r="AI110" s="443"/>
      <c r="AJ110" s="443"/>
      <c r="AK110" s="443"/>
      <c r="AL110" s="443"/>
      <c r="AM110" s="443"/>
      <c r="AN110" s="444"/>
      <c r="AO110" s="11"/>
      <c r="AP110" s="14"/>
      <c r="AQ110" s="256"/>
      <c r="AR110" s="257"/>
      <c r="AS110" s="257"/>
      <c r="AT110" s="258"/>
      <c r="AU110" s="111"/>
      <c r="AV110" s="73"/>
      <c r="AW110" s="73"/>
      <c r="AX110" s="73"/>
      <c r="AY110" s="73"/>
      <c r="AZ110" s="73"/>
      <c r="BA110" s="73"/>
      <c r="BB110" s="73"/>
      <c r="BC110" s="73"/>
      <c r="BD110" s="73"/>
      <c r="BE110" s="73"/>
      <c r="BF110" s="73"/>
      <c r="BG110" s="73"/>
      <c r="BH110" s="73"/>
      <c r="BI110" s="73"/>
      <c r="BJ110" s="73"/>
      <c r="BK110" s="73"/>
      <c r="BL110" s="73"/>
      <c r="BM110" s="73"/>
      <c r="BN110" s="73"/>
      <c r="BO110" s="73"/>
      <c r="BP110" s="183"/>
      <c r="BQ110" s="184"/>
      <c r="BR110" s="184"/>
      <c r="BS110" s="184"/>
      <c r="BT110" s="184"/>
      <c r="BU110" s="184"/>
      <c r="BV110" s="184"/>
      <c r="BW110" s="184"/>
      <c r="BX110" s="184"/>
      <c r="BY110" s="291"/>
      <c r="BZ110" s="296"/>
      <c r="CA110" s="297"/>
      <c r="CB110" s="297"/>
      <c r="CC110" s="297"/>
      <c r="CD110" s="297"/>
      <c r="CE110" s="297"/>
      <c r="CF110" s="298"/>
      <c r="CG110" s="286"/>
      <c r="CH110" s="286"/>
      <c r="CI110" s="287"/>
      <c r="CJ110" s="183"/>
      <c r="CK110" s="184"/>
      <c r="CL110" s="184"/>
      <c r="CM110" s="184"/>
      <c r="CN110" s="184"/>
      <c r="CO110" s="184"/>
      <c r="CP110" s="184"/>
      <c r="CQ110" s="184"/>
      <c r="CR110" s="184"/>
      <c r="CS110" s="185"/>
    </row>
    <row r="111" spans="1:97" ht="6.75" customHeight="1">
      <c r="A111" s="11"/>
      <c r="B111" s="270"/>
      <c r="C111" s="271"/>
      <c r="D111" s="271"/>
      <c r="E111" s="271"/>
      <c r="F111" s="271"/>
      <c r="G111" s="271"/>
      <c r="H111" s="271"/>
      <c r="I111" s="271"/>
      <c r="J111" s="149"/>
      <c r="K111" s="149"/>
      <c r="L111" s="149"/>
      <c r="M111" s="149"/>
      <c r="N111" s="442"/>
      <c r="O111" s="442"/>
      <c r="P111" s="442"/>
      <c r="Q111" s="442"/>
      <c r="R111" s="442"/>
      <c r="S111" s="442"/>
      <c r="T111" s="442"/>
      <c r="U111" s="442"/>
      <c r="V111" s="442"/>
      <c r="W111" s="442"/>
      <c r="X111" s="442"/>
      <c r="Y111" s="442"/>
      <c r="Z111" s="442"/>
      <c r="AA111" s="442"/>
      <c r="AB111" s="442"/>
      <c r="AC111" s="442"/>
      <c r="AD111" s="442"/>
      <c r="AE111" s="442"/>
      <c r="AF111" s="443"/>
      <c r="AG111" s="443"/>
      <c r="AH111" s="443"/>
      <c r="AI111" s="443"/>
      <c r="AJ111" s="443"/>
      <c r="AK111" s="443"/>
      <c r="AL111" s="443"/>
      <c r="AM111" s="443"/>
      <c r="AN111" s="444"/>
      <c r="AO111" s="11"/>
      <c r="AP111" s="14"/>
      <c r="AQ111" s="259"/>
      <c r="AR111" s="260"/>
      <c r="AS111" s="260"/>
      <c r="AT111" s="261"/>
      <c r="AU111" s="268"/>
      <c r="AV111" s="269"/>
      <c r="AW111" s="269"/>
      <c r="AX111" s="269"/>
      <c r="AY111" s="269"/>
      <c r="AZ111" s="269"/>
      <c r="BA111" s="269"/>
      <c r="BB111" s="269"/>
      <c r="BC111" s="269"/>
      <c r="BD111" s="269"/>
      <c r="BE111" s="269"/>
      <c r="BF111" s="269"/>
      <c r="BG111" s="269"/>
      <c r="BH111" s="269"/>
      <c r="BI111" s="269"/>
      <c r="BJ111" s="269"/>
      <c r="BK111" s="269"/>
      <c r="BL111" s="269"/>
      <c r="BM111" s="269"/>
      <c r="BN111" s="269"/>
      <c r="BO111" s="269"/>
      <c r="BP111" s="216"/>
      <c r="BQ111" s="217"/>
      <c r="BR111" s="217"/>
      <c r="BS111" s="217"/>
      <c r="BT111" s="217"/>
      <c r="BU111" s="217"/>
      <c r="BV111" s="217"/>
      <c r="BW111" s="217"/>
      <c r="BX111" s="217"/>
      <c r="BY111" s="292"/>
      <c r="BZ111" s="299"/>
      <c r="CA111" s="300"/>
      <c r="CB111" s="300"/>
      <c r="CC111" s="300"/>
      <c r="CD111" s="300"/>
      <c r="CE111" s="300"/>
      <c r="CF111" s="301"/>
      <c r="CG111" s="288"/>
      <c r="CH111" s="288"/>
      <c r="CI111" s="289"/>
      <c r="CJ111" s="216"/>
      <c r="CK111" s="217"/>
      <c r="CL111" s="217"/>
      <c r="CM111" s="217"/>
      <c r="CN111" s="217"/>
      <c r="CO111" s="217"/>
      <c r="CP111" s="217"/>
      <c r="CQ111" s="217"/>
      <c r="CR111" s="217"/>
      <c r="CS111" s="218"/>
    </row>
    <row r="112" spans="1:97" ht="6.75" customHeight="1">
      <c r="A112" s="11"/>
      <c r="B112" s="270"/>
      <c r="C112" s="271"/>
      <c r="D112" s="271"/>
      <c r="E112" s="271"/>
      <c r="F112" s="271"/>
      <c r="G112" s="271"/>
      <c r="H112" s="271"/>
      <c r="I112" s="271"/>
      <c r="J112" s="149"/>
      <c r="K112" s="149"/>
      <c r="L112" s="149"/>
      <c r="M112" s="149"/>
      <c r="N112" s="442"/>
      <c r="O112" s="442"/>
      <c r="P112" s="442"/>
      <c r="Q112" s="442"/>
      <c r="R112" s="442"/>
      <c r="S112" s="442"/>
      <c r="T112" s="442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3"/>
      <c r="AG112" s="443"/>
      <c r="AH112" s="443"/>
      <c r="AI112" s="443"/>
      <c r="AJ112" s="443"/>
      <c r="AK112" s="443"/>
      <c r="AL112" s="443"/>
      <c r="AM112" s="443"/>
      <c r="AN112" s="444"/>
      <c r="AO112" s="11"/>
      <c r="AP112" s="14"/>
      <c r="AQ112" s="253">
        <f t="shared" ref="AQ112" si="39">AQ28</f>
        <v>0</v>
      </c>
      <c r="AR112" s="254"/>
      <c r="AS112" s="254"/>
      <c r="AT112" s="255"/>
      <c r="AU112" s="267">
        <f t="shared" ref="AU112" si="40">AU28</f>
        <v>0</v>
      </c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180">
        <f t="shared" ref="BP112" si="41">BP28</f>
        <v>0</v>
      </c>
      <c r="BQ112" s="181"/>
      <c r="BR112" s="181"/>
      <c r="BS112" s="181"/>
      <c r="BT112" s="181"/>
      <c r="BU112" s="181"/>
      <c r="BV112" s="181"/>
      <c r="BW112" s="181"/>
      <c r="BX112" s="181"/>
      <c r="BY112" s="290"/>
      <c r="BZ112" s="293">
        <f t="shared" ref="BZ112" si="42">BZ28</f>
        <v>0</v>
      </c>
      <c r="CA112" s="294"/>
      <c r="CB112" s="294"/>
      <c r="CC112" s="294"/>
      <c r="CD112" s="294"/>
      <c r="CE112" s="294"/>
      <c r="CF112" s="295"/>
      <c r="CG112" s="284">
        <f t="shared" ref="CG112" si="43">CG28</f>
        <v>0</v>
      </c>
      <c r="CH112" s="284"/>
      <c r="CI112" s="285"/>
      <c r="CJ112" s="180">
        <f t="shared" ref="CJ112" si="44">CJ28</f>
        <v>0</v>
      </c>
      <c r="CK112" s="181"/>
      <c r="CL112" s="181"/>
      <c r="CM112" s="181"/>
      <c r="CN112" s="181"/>
      <c r="CO112" s="181"/>
      <c r="CP112" s="181"/>
      <c r="CQ112" s="181"/>
      <c r="CR112" s="181"/>
      <c r="CS112" s="182"/>
    </row>
    <row r="113" spans="1:97" ht="6.75" customHeight="1">
      <c r="A113" s="11"/>
      <c r="B113" s="242" t="s">
        <v>82</v>
      </c>
      <c r="C113" s="149"/>
      <c r="D113" s="149"/>
      <c r="E113" s="149"/>
      <c r="F113" s="149"/>
      <c r="G113" s="149">
        <f>G29</f>
        <v>0</v>
      </c>
      <c r="H113" s="149"/>
      <c r="I113" s="149"/>
      <c r="J113" s="149"/>
      <c r="K113" s="149"/>
      <c r="L113" s="149"/>
      <c r="M113" s="149" t="s">
        <v>2</v>
      </c>
      <c r="N113" s="149"/>
      <c r="O113" s="149"/>
      <c r="P113" s="149"/>
      <c r="Q113" s="149"/>
      <c r="R113" s="272">
        <f>R29</f>
        <v>0</v>
      </c>
      <c r="S113" s="272"/>
      <c r="T113" s="272"/>
      <c r="U113" s="272"/>
      <c r="V113" s="272"/>
      <c r="W113" s="272"/>
      <c r="X113" s="272"/>
      <c r="Y113" s="272"/>
      <c r="Z113" s="272"/>
      <c r="AA113" s="149" t="s">
        <v>75</v>
      </c>
      <c r="AB113" s="149"/>
      <c r="AC113" s="149"/>
      <c r="AD113" s="149"/>
      <c r="AE113" s="149"/>
      <c r="AF113" s="272">
        <f>AF29</f>
        <v>0</v>
      </c>
      <c r="AG113" s="272"/>
      <c r="AH113" s="272"/>
      <c r="AI113" s="272"/>
      <c r="AJ113" s="272"/>
      <c r="AK113" s="272"/>
      <c r="AL113" s="272"/>
      <c r="AM113" s="272"/>
      <c r="AN113" s="274"/>
      <c r="AO113" s="11"/>
      <c r="AP113" s="14"/>
      <c r="AQ113" s="256"/>
      <c r="AR113" s="257"/>
      <c r="AS113" s="257"/>
      <c r="AT113" s="258"/>
      <c r="AU113" s="111"/>
      <c r="AV113" s="73"/>
      <c r="AW113" s="73"/>
      <c r="AX113" s="73"/>
      <c r="AY113" s="73"/>
      <c r="AZ113" s="73"/>
      <c r="BA113" s="73"/>
      <c r="BB113" s="73"/>
      <c r="BC113" s="73"/>
      <c r="BD113" s="73"/>
      <c r="BE113" s="73"/>
      <c r="BF113" s="73"/>
      <c r="BG113" s="73"/>
      <c r="BH113" s="73"/>
      <c r="BI113" s="73"/>
      <c r="BJ113" s="73"/>
      <c r="BK113" s="73"/>
      <c r="BL113" s="73"/>
      <c r="BM113" s="73"/>
      <c r="BN113" s="73"/>
      <c r="BO113" s="73"/>
      <c r="BP113" s="183"/>
      <c r="BQ113" s="184"/>
      <c r="BR113" s="184"/>
      <c r="BS113" s="184"/>
      <c r="BT113" s="184"/>
      <c r="BU113" s="184"/>
      <c r="BV113" s="184"/>
      <c r="BW113" s="184"/>
      <c r="BX113" s="184"/>
      <c r="BY113" s="291"/>
      <c r="BZ113" s="296"/>
      <c r="CA113" s="297"/>
      <c r="CB113" s="297"/>
      <c r="CC113" s="297"/>
      <c r="CD113" s="297"/>
      <c r="CE113" s="297"/>
      <c r="CF113" s="298"/>
      <c r="CG113" s="286"/>
      <c r="CH113" s="286"/>
      <c r="CI113" s="287"/>
      <c r="CJ113" s="183"/>
      <c r="CK113" s="184"/>
      <c r="CL113" s="184"/>
      <c r="CM113" s="184"/>
      <c r="CN113" s="184"/>
      <c r="CO113" s="184"/>
      <c r="CP113" s="184"/>
      <c r="CQ113" s="184"/>
      <c r="CR113" s="184"/>
      <c r="CS113" s="185"/>
    </row>
    <row r="114" spans="1:97" ht="6.75" customHeight="1">
      <c r="A114" s="11"/>
      <c r="B114" s="242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272"/>
      <c r="S114" s="272"/>
      <c r="T114" s="272"/>
      <c r="U114" s="272"/>
      <c r="V114" s="272"/>
      <c r="W114" s="272"/>
      <c r="X114" s="272"/>
      <c r="Y114" s="272"/>
      <c r="Z114" s="272"/>
      <c r="AA114" s="149"/>
      <c r="AB114" s="149"/>
      <c r="AC114" s="149"/>
      <c r="AD114" s="149"/>
      <c r="AE114" s="149"/>
      <c r="AF114" s="272"/>
      <c r="AG114" s="272"/>
      <c r="AH114" s="272"/>
      <c r="AI114" s="272"/>
      <c r="AJ114" s="272"/>
      <c r="AK114" s="272"/>
      <c r="AL114" s="272"/>
      <c r="AM114" s="272"/>
      <c r="AN114" s="274"/>
      <c r="AO114" s="11"/>
      <c r="AP114" s="14"/>
      <c r="AQ114" s="259"/>
      <c r="AR114" s="260"/>
      <c r="AS114" s="260"/>
      <c r="AT114" s="261"/>
      <c r="AU114" s="268"/>
      <c r="AV114" s="269"/>
      <c r="AW114" s="269"/>
      <c r="AX114" s="269"/>
      <c r="AY114" s="269"/>
      <c r="AZ114" s="269"/>
      <c r="BA114" s="269"/>
      <c r="BB114" s="269"/>
      <c r="BC114" s="269"/>
      <c r="BD114" s="269"/>
      <c r="BE114" s="269"/>
      <c r="BF114" s="269"/>
      <c r="BG114" s="269"/>
      <c r="BH114" s="269"/>
      <c r="BI114" s="269"/>
      <c r="BJ114" s="269"/>
      <c r="BK114" s="269"/>
      <c r="BL114" s="269"/>
      <c r="BM114" s="269"/>
      <c r="BN114" s="269"/>
      <c r="BO114" s="269"/>
      <c r="BP114" s="216"/>
      <c r="BQ114" s="217"/>
      <c r="BR114" s="217"/>
      <c r="BS114" s="217"/>
      <c r="BT114" s="217"/>
      <c r="BU114" s="217"/>
      <c r="BV114" s="217"/>
      <c r="BW114" s="217"/>
      <c r="BX114" s="217"/>
      <c r="BY114" s="292"/>
      <c r="BZ114" s="299"/>
      <c r="CA114" s="300"/>
      <c r="CB114" s="300"/>
      <c r="CC114" s="300"/>
      <c r="CD114" s="300"/>
      <c r="CE114" s="300"/>
      <c r="CF114" s="301"/>
      <c r="CG114" s="288"/>
      <c r="CH114" s="288"/>
      <c r="CI114" s="289"/>
      <c r="CJ114" s="216"/>
      <c r="CK114" s="217"/>
      <c r="CL114" s="217"/>
      <c r="CM114" s="217"/>
      <c r="CN114" s="217"/>
      <c r="CO114" s="217"/>
      <c r="CP114" s="217"/>
      <c r="CQ114" s="217"/>
      <c r="CR114" s="217"/>
      <c r="CS114" s="218"/>
    </row>
    <row r="115" spans="1:97" ht="6.75" customHeight="1">
      <c r="A115" s="11"/>
      <c r="B115" s="243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73"/>
      <c r="S115" s="273"/>
      <c r="T115" s="273"/>
      <c r="U115" s="273"/>
      <c r="V115" s="273"/>
      <c r="W115" s="273"/>
      <c r="X115" s="273"/>
      <c r="Y115" s="273"/>
      <c r="Z115" s="273"/>
      <c r="AA115" s="244"/>
      <c r="AB115" s="244"/>
      <c r="AC115" s="244"/>
      <c r="AD115" s="244"/>
      <c r="AE115" s="244"/>
      <c r="AF115" s="273"/>
      <c r="AG115" s="273"/>
      <c r="AH115" s="273"/>
      <c r="AI115" s="273"/>
      <c r="AJ115" s="273"/>
      <c r="AK115" s="273"/>
      <c r="AL115" s="273"/>
      <c r="AM115" s="273"/>
      <c r="AN115" s="275"/>
      <c r="AO115" s="11"/>
      <c r="AP115" s="14"/>
      <c r="AQ115" s="253">
        <f t="shared" ref="AQ115" si="45">AQ31</f>
        <v>0</v>
      </c>
      <c r="AR115" s="254"/>
      <c r="AS115" s="254"/>
      <c r="AT115" s="255"/>
      <c r="AU115" s="267">
        <f t="shared" ref="AU115" si="46">AU31</f>
        <v>0</v>
      </c>
      <c r="AV115" s="70"/>
      <c r="AW115" s="70"/>
      <c r="AX115" s="70"/>
      <c r="AY115" s="70"/>
      <c r="AZ115" s="70"/>
      <c r="BA115" s="70"/>
      <c r="BB115" s="70"/>
      <c r="BC115" s="70"/>
      <c r="BD115" s="70"/>
      <c r="BE115" s="70"/>
      <c r="BF115" s="70"/>
      <c r="BG115" s="70"/>
      <c r="BH115" s="70"/>
      <c r="BI115" s="70"/>
      <c r="BJ115" s="70"/>
      <c r="BK115" s="70"/>
      <c r="BL115" s="70"/>
      <c r="BM115" s="70"/>
      <c r="BN115" s="70"/>
      <c r="BO115" s="70"/>
      <c r="BP115" s="180">
        <f t="shared" ref="BP115" si="47">BP31</f>
        <v>0</v>
      </c>
      <c r="BQ115" s="181"/>
      <c r="BR115" s="181"/>
      <c r="BS115" s="181"/>
      <c r="BT115" s="181"/>
      <c r="BU115" s="181"/>
      <c r="BV115" s="181"/>
      <c r="BW115" s="181"/>
      <c r="BX115" s="181"/>
      <c r="BY115" s="290"/>
      <c r="BZ115" s="293">
        <f t="shared" ref="BZ115" si="48">BZ31</f>
        <v>0</v>
      </c>
      <c r="CA115" s="294"/>
      <c r="CB115" s="294"/>
      <c r="CC115" s="294"/>
      <c r="CD115" s="294"/>
      <c r="CE115" s="294"/>
      <c r="CF115" s="295"/>
      <c r="CG115" s="284">
        <f t="shared" ref="CG115" si="49">CG31</f>
        <v>0</v>
      </c>
      <c r="CH115" s="284"/>
      <c r="CI115" s="285"/>
      <c r="CJ115" s="180">
        <f t="shared" ref="CJ115" si="50">CJ31</f>
        <v>0</v>
      </c>
      <c r="CK115" s="181"/>
      <c r="CL115" s="181"/>
      <c r="CM115" s="181"/>
      <c r="CN115" s="181"/>
      <c r="CO115" s="181"/>
      <c r="CP115" s="181"/>
      <c r="CQ115" s="181"/>
      <c r="CR115" s="181"/>
      <c r="CS115" s="182"/>
    </row>
    <row r="116" spans="1:97" ht="6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4"/>
      <c r="AQ116" s="256"/>
      <c r="AR116" s="257"/>
      <c r="AS116" s="257"/>
      <c r="AT116" s="258"/>
      <c r="AU116" s="111"/>
      <c r="AV116" s="73"/>
      <c r="AW116" s="73"/>
      <c r="AX116" s="73"/>
      <c r="AY116" s="73"/>
      <c r="AZ116" s="73"/>
      <c r="BA116" s="73"/>
      <c r="BB116" s="73"/>
      <c r="BC116" s="73"/>
      <c r="BD116" s="73"/>
      <c r="BE116" s="73"/>
      <c r="BF116" s="73"/>
      <c r="BG116" s="73"/>
      <c r="BH116" s="73"/>
      <c r="BI116" s="73"/>
      <c r="BJ116" s="73"/>
      <c r="BK116" s="73"/>
      <c r="BL116" s="73"/>
      <c r="BM116" s="73"/>
      <c r="BN116" s="73"/>
      <c r="BO116" s="73"/>
      <c r="BP116" s="183"/>
      <c r="BQ116" s="184"/>
      <c r="BR116" s="184"/>
      <c r="BS116" s="184"/>
      <c r="BT116" s="184"/>
      <c r="BU116" s="184"/>
      <c r="BV116" s="184"/>
      <c r="BW116" s="184"/>
      <c r="BX116" s="184"/>
      <c r="BY116" s="291"/>
      <c r="BZ116" s="296"/>
      <c r="CA116" s="297"/>
      <c r="CB116" s="297"/>
      <c r="CC116" s="297"/>
      <c r="CD116" s="297"/>
      <c r="CE116" s="297"/>
      <c r="CF116" s="298"/>
      <c r="CG116" s="286"/>
      <c r="CH116" s="286"/>
      <c r="CI116" s="287"/>
      <c r="CJ116" s="183"/>
      <c r="CK116" s="184"/>
      <c r="CL116" s="184"/>
      <c r="CM116" s="184"/>
      <c r="CN116" s="184"/>
      <c r="CO116" s="184"/>
      <c r="CP116" s="184"/>
      <c r="CQ116" s="184"/>
      <c r="CR116" s="184"/>
      <c r="CS116" s="185"/>
    </row>
    <row r="117" spans="1:97" ht="6.75" customHeight="1">
      <c r="A117" s="11"/>
      <c r="B117" s="276" t="s">
        <v>78</v>
      </c>
      <c r="C117" s="276"/>
      <c r="D117" s="276"/>
      <c r="E117" s="276"/>
      <c r="F117" s="276"/>
      <c r="G117" s="276"/>
      <c r="H117" s="276"/>
      <c r="I117" s="276"/>
      <c r="J117" s="279">
        <f>J33</f>
        <v>0</v>
      </c>
      <c r="K117" s="279"/>
      <c r="L117" s="279"/>
      <c r="M117" s="279"/>
      <c r="N117" s="279"/>
      <c r="O117" s="279"/>
      <c r="P117" s="279"/>
      <c r="Q117" s="279"/>
      <c r="R117" s="279"/>
      <c r="S117" s="279"/>
      <c r="T117" s="279"/>
      <c r="U117" s="279"/>
      <c r="V117" s="279"/>
      <c r="W117" s="279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4"/>
      <c r="AQ117" s="259"/>
      <c r="AR117" s="260"/>
      <c r="AS117" s="260"/>
      <c r="AT117" s="261"/>
      <c r="AU117" s="268"/>
      <c r="AV117" s="269"/>
      <c r="AW117" s="269"/>
      <c r="AX117" s="269"/>
      <c r="AY117" s="269"/>
      <c r="AZ117" s="269"/>
      <c r="BA117" s="269"/>
      <c r="BB117" s="269"/>
      <c r="BC117" s="269"/>
      <c r="BD117" s="269"/>
      <c r="BE117" s="269"/>
      <c r="BF117" s="269"/>
      <c r="BG117" s="269"/>
      <c r="BH117" s="269"/>
      <c r="BI117" s="269"/>
      <c r="BJ117" s="269"/>
      <c r="BK117" s="269"/>
      <c r="BL117" s="269"/>
      <c r="BM117" s="269"/>
      <c r="BN117" s="269"/>
      <c r="BO117" s="269"/>
      <c r="BP117" s="216"/>
      <c r="BQ117" s="217"/>
      <c r="BR117" s="217"/>
      <c r="BS117" s="217"/>
      <c r="BT117" s="217"/>
      <c r="BU117" s="217"/>
      <c r="BV117" s="217"/>
      <c r="BW117" s="217"/>
      <c r="BX117" s="217"/>
      <c r="BY117" s="292"/>
      <c r="BZ117" s="299"/>
      <c r="CA117" s="300"/>
      <c r="CB117" s="300"/>
      <c r="CC117" s="300"/>
      <c r="CD117" s="300"/>
      <c r="CE117" s="300"/>
      <c r="CF117" s="301"/>
      <c r="CG117" s="288"/>
      <c r="CH117" s="288"/>
      <c r="CI117" s="289"/>
      <c r="CJ117" s="216"/>
      <c r="CK117" s="217"/>
      <c r="CL117" s="217"/>
      <c r="CM117" s="217"/>
      <c r="CN117" s="217"/>
      <c r="CO117" s="217"/>
      <c r="CP117" s="217"/>
      <c r="CQ117" s="217"/>
      <c r="CR117" s="217"/>
      <c r="CS117" s="218"/>
    </row>
    <row r="118" spans="1:97" ht="6.75" customHeight="1">
      <c r="A118" s="11"/>
      <c r="B118" s="277"/>
      <c r="C118" s="277"/>
      <c r="D118" s="277"/>
      <c r="E118" s="277"/>
      <c r="F118" s="277"/>
      <c r="G118" s="277"/>
      <c r="H118" s="277"/>
      <c r="I118" s="277"/>
      <c r="J118" s="280"/>
      <c r="K118" s="280"/>
      <c r="L118" s="280"/>
      <c r="M118" s="280"/>
      <c r="N118" s="280"/>
      <c r="O118" s="280"/>
      <c r="P118" s="280"/>
      <c r="Q118" s="280"/>
      <c r="R118" s="280"/>
      <c r="S118" s="280"/>
      <c r="T118" s="280"/>
      <c r="U118" s="280"/>
      <c r="V118" s="280"/>
      <c r="W118" s="28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4"/>
      <c r="AQ118" s="253">
        <f t="shared" ref="AQ118" si="51">AQ34</f>
        <v>0</v>
      </c>
      <c r="AR118" s="254"/>
      <c r="AS118" s="254"/>
      <c r="AT118" s="255"/>
      <c r="AU118" s="267">
        <f t="shared" ref="AU118" si="52">AU34</f>
        <v>0</v>
      </c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  <c r="BI118" s="70"/>
      <c r="BJ118" s="70"/>
      <c r="BK118" s="70"/>
      <c r="BL118" s="70"/>
      <c r="BM118" s="70"/>
      <c r="BN118" s="70"/>
      <c r="BO118" s="70"/>
      <c r="BP118" s="180">
        <f t="shared" ref="BP118" si="53">BP34</f>
        <v>0</v>
      </c>
      <c r="BQ118" s="181"/>
      <c r="BR118" s="181"/>
      <c r="BS118" s="181"/>
      <c r="BT118" s="181"/>
      <c r="BU118" s="181"/>
      <c r="BV118" s="181"/>
      <c r="BW118" s="181"/>
      <c r="BX118" s="181"/>
      <c r="BY118" s="290"/>
      <c r="BZ118" s="293">
        <f t="shared" ref="BZ118" si="54">BZ34</f>
        <v>0</v>
      </c>
      <c r="CA118" s="294"/>
      <c r="CB118" s="294"/>
      <c r="CC118" s="294"/>
      <c r="CD118" s="294"/>
      <c r="CE118" s="294"/>
      <c r="CF118" s="295"/>
      <c r="CG118" s="284">
        <f t="shared" ref="CG118" si="55">CG34</f>
        <v>0</v>
      </c>
      <c r="CH118" s="284"/>
      <c r="CI118" s="285"/>
      <c r="CJ118" s="180">
        <f t="shared" ref="CJ118" si="56">CJ34</f>
        <v>0</v>
      </c>
      <c r="CK118" s="181"/>
      <c r="CL118" s="181"/>
      <c r="CM118" s="181"/>
      <c r="CN118" s="181"/>
      <c r="CO118" s="181"/>
      <c r="CP118" s="181"/>
      <c r="CQ118" s="181"/>
      <c r="CR118" s="181"/>
      <c r="CS118" s="182"/>
    </row>
    <row r="119" spans="1:97" ht="6.75" customHeight="1">
      <c r="A119" s="11"/>
      <c r="B119" s="278"/>
      <c r="C119" s="278"/>
      <c r="D119" s="278"/>
      <c r="E119" s="278"/>
      <c r="F119" s="278"/>
      <c r="G119" s="278"/>
      <c r="H119" s="278"/>
      <c r="I119" s="278"/>
      <c r="J119" s="281"/>
      <c r="K119" s="281"/>
      <c r="L119" s="281"/>
      <c r="M119" s="281"/>
      <c r="N119" s="281"/>
      <c r="O119" s="281"/>
      <c r="P119" s="281"/>
      <c r="Q119" s="281"/>
      <c r="R119" s="281"/>
      <c r="S119" s="281"/>
      <c r="T119" s="281"/>
      <c r="U119" s="281"/>
      <c r="V119" s="281"/>
      <c r="W119" s="28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4"/>
      <c r="AQ119" s="256"/>
      <c r="AR119" s="257"/>
      <c r="AS119" s="257"/>
      <c r="AT119" s="258"/>
      <c r="AU119" s="111"/>
      <c r="AV119" s="73"/>
      <c r="AW119" s="73"/>
      <c r="AX119" s="73"/>
      <c r="AY119" s="73"/>
      <c r="AZ119" s="73"/>
      <c r="BA119" s="73"/>
      <c r="BB119" s="73"/>
      <c r="BC119" s="73"/>
      <c r="BD119" s="73"/>
      <c r="BE119" s="73"/>
      <c r="BF119" s="73"/>
      <c r="BG119" s="73"/>
      <c r="BH119" s="73"/>
      <c r="BI119" s="73"/>
      <c r="BJ119" s="73"/>
      <c r="BK119" s="73"/>
      <c r="BL119" s="73"/>
      <c r="BM119" s="73"/>
      <c r="BN119" s="73"/>
      <c r="BO119" s="73"/>
      <c r="BP119" s="183"/>
      <c r="BQ119" s="184"/>
      <c r="BR119" s="184"/>
      <c r="BS119" s="184"/>
      <c r="BT119" s="184"/>
      <c r="BU119" s="184"/>
      <c r="BV119" s="184"/>
      <c r="BW119" s="184"/>
      <c r="BX119" s="184"/>
      <c r="BY119" s="291"/>
      <c r="BZ119" s="296"/>
      <c r="CA119" s="297"/>
      <c r="CB119" s="297"/>
      <c r="CC119" s="297"/>
      <c r="CD119" s="297"/>
      <c r="CE119" s="297"/>
      <c r="CF119" s="298"/>
      <c r="CG119" s="286"/>
      <c r="CH119" s="286"/>
      <c r="CI119" s="287"/>
      <c r="CJ119" s="183"/>
      <c r="CK119" s="184"/>
      <c r="CL119" s="184"/>
      <c r="CM119" s="184"/>
      <c r="CN119" s="184"/>
      <c r="CO119" s="184"/>
      <c r="CP119" s="184"/>
      <c r="CQ119" s="184"/>
      <c r="CR119" s="184"/>
      <c r="CS119" s="185"/>
    </row>
    <row r="120" spans="1:97" ht="6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4"/>
      <c r="AQ120" s="259"/>
      <c r="AR120" s="260"/>
      <c r="AS120" s="260"/>
      <c r="AT120" s="261"/>
      <c r="AU120" s="268"/>
      <c r="AV120" s="269"/>
      <c r="AW120" s="269"/>
      <c r="AX120" s="269"/>
      <c r="AY120" s="269"/>
      <c r="AZ120" s="269"/>
      <c r="BA120" s="269"/>
      <c r="BB120" s="269"/>
      <c r="BC120" s="269"/>
      <c r="BD120" s="269"/>
      <c r="BE120" s="269"/>
      <c r="BF120" s="269"/>
      <c r="BG120" s="269"/>
      <c r="BH120" s="269"/>
      <c r="BI120" s="269"/>
      <c r="BJ120" s="269"/>
      <c r="BK120" s="269"/>
      <c r="BL120" s="269"/>
      <c r="BM120" s="269"/>
      <c r="BN120" s="269"/>
      <c r="BO120" s="269"/>
      <c r="BP120" s="216"/>
      <c r="BQ120" s="217"/>
      <c r="BR120" s="217"/>
      <c r="BS120" s="217"/>
      <c r="BT120" s="217"/>
      <c r="BU120" s="217"/>
      <c r="BV120" s="217"/>
      <c r="BW120" s="217"/>
      <c r="BX120" s="217"/>
      <c r="BY120" s="292"/>
      <c r="BZ120" s="299"/>
      <c r="CA120" s="300"/>
      <c r="CB120" s="300"/>
      <c r="CC120" s="300"/>
      <c r="CD120" s="300"/>
      <c r="CE120" s="300"/>
      <c r="CF120" s="301"/>
      <c r="CG120" s="288"/>
      <c r="CH120" s="288"/>
      <c r="CI120" s="289"/>
      <c r="CJ120" s="216"/>
      <c r="CK120" s="217"/>
      <c r="CL120" s="217"/>
      <c r="CM120" s="217"/>
      <c r="CN120" s="217"/>
      <c r="CO120" s="217"/>
      <c r="CP120" s="217"/>
      <c r="CQ120" s="217"/>
      <c r="CR120" s="217"/>
      <c r="CS120" s="218"/>
    </row>
    <row r="121" spans="1:97" ht="6.75" customHeight="1">
      <c r="A121" s="11"/>
      <c r="B121" s="241" t="s">
        <v>1</v>
      </c>
      <c r="C121" s="148"/>
      <c r="D121" s="148"/>
      <c r="E121" s="148"/>
      <c r="F121" s="148"/>
      <c r="G121" s="245">
        <f>G37</f>
        <v>0</v>
      </c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  <c r="AF121" s="158"/>
      <c r="AG121" s="158"/>
      <c r="AH121" s="159"/>
      <c r="AI121" s="247" t="s">
        <v>83</v>
      </c>
      <c r="AJ121" s="248"/>
      <c r="AK121" s="248"/>
      <c r="AL121" s="248"/>
      <c r="AM121" s="248"/>
      <c r="AN121" s="249"/>
      <c r="AO121" s="11"/>
      <c r="AP121" s="14"/>
      <c r="AQ121" s="253">
        <f t="shared" ref="AQ121" si="57">AQ37</f>
        <v>0</v>
      </c>
      <c r="AR121" s="254"/>
      <c r="AS121" s="254"/>
      <c r="AT121" s="255"/>
      <c r="AU121" s="267">
        <f t="shared" ref="AU121" si="58">AU37</f>
        <v>0</v>
      </c>
      <c r="AV121" s="70"/>
      <c r="AW121" s="70"/>
      <c r="AX121" s="70"/>
      <c r="AY121" s="70"/>
      <c r="AZ121" s="70"/>
      <c r="BA121" s="70"/>
      <c r="BB121" s="70"/>
      <c r="BC121" s="70"/>
      <c r="BD121" s="70"/>
      <c r="BE121" s="70"/>
      <c r="BF121" s="70"/>
      <c r="BG121" s="70"/>
      <c r="BH121" s="70"/>
      <c r="BI121" s="70"/>
      <c r="BJ121" s="70"/>
      <c r="BK121" s="70"/>
      <c r="BL121" s="70"/>
      <c r="BM121" s="70"/>
      <c r="BN121" s="70"/>
      <c r="BO121" s="70"/>
      <c r="BP121" s="180">
        <f t="shared" ref="BP121" si="59">BP37</f>
        <v>0</v>
      </c>
      <c r="BQ121" s="181"/>
      <c r="BR121" s="181"/>
      <c r="BS121" s="181"/>
      <c r="BT121" s="181"/>
      <c r="BU121" s="181"/>
      <c r="BV121" s="181"/>
      <c r="BW121" s="181"/>
      <c r="BX121" s="181"/>
      <c r="BY121" s="290"/>
      <c r="BZ121" s="293">
        <f t="shared" ref="BZ121" si="60">BZ37</f>
        <v>0</v>
      </c>
      <c r="CA121" s="294"/>
      <c r="CB121" s="294"/>
      <c r="CC121" s="294"/>
      <c r="CD121" s="294"/>
      <c r="CE121" s="294"/>
      <c r="CF121" s="295"/>
      <c r="CG121" s="284">
        <f t="shared" ref="CG121" si="61">CG37</f>
        <v>0</v>
      </c>
      <c r="CH121" s="284"/>
      <c r="CI121" s="285"/>
      <c r="CJ121" s="180">
        <f t="shared" ref="CJ121" si="62">CJ37</f>
        <v>0</v>
      </c>
      <c r="CK121" s="181"/>
      <c r="CL121" s="181"/>
      <c r="CM121" s="181"/>
      <c r="CN121" s="181"/>
      <c r="CO121" s="181"/>
      <c r="CP121" s="181"/>
      <c r="CQ121" s="181"/>
      <c r="CR121" s="181"/>
      <c r="CS121" s="182"/>
    </row>
    <row r="122" spans="1:97" ht="6.75" customHeight="1">
      <c r="A122" s="11"/>
      <c r="B122" s="242"/>
      <c r="C122" s="149"/>
      <c r="D122" s="149"/>
      <c r="E122" s="149"/>
      <c r="F122" s="149"/>
      <c r="G122" s="246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1"/>
      <c r="AI122" s="250"/>
      <c r="AJ122" s="251"/>
      <c r="AK122" s="251"/>
      <c r="AL122" s="251"/>
      <c r="AM122" s="251"/>
      <c r="AN122" s="252"/>
      <c r="AO122" s="11"/>
      <c r="AP122" s="14"/>
      <c r="AQ122" s="256"/>
      <c r="AR122" s="257"/>
      <c r="AS122" s="257"/>
      <c r="AT122" s="258"/>
      <c r="AU122" s="111"/>
      <c r="AV122" s="73"/>
      <c r="AW122" s="73"/>
      <c r="AX122" s="73"/>
      <c r="AY122" s="73"/>
      <c r="AZ122" s="73"/>
      <c r="BA122" s="73"/>
      <c r="BB122" s="73"/>
      <c r="BC122" s="73"/>
      <c r="BD122" s="73"/>
      <c r="BE122" s="73"/>
      <c r="BF122" s="73"/>
      <c r="BG122" s="73"/>
      <c r="BH122" s="73"/>
      <c r="BI122" s="73"/>
      <c r="BJ122" s="73"/>
      <c r="BK122" s="73"/>
      <c r="BL122" s="73"/>
      <c r="BM122" s="73"/>
      <c r="BN122" s="73"/>
      <c r="BO122" s="73"/>
      <c r="BP122" s="183"/>
      <c r="BQ122" s="184"/>
      <c r="BR122" s="184"/>
      <c r="BS122" s="184"/>
      <c r="BT122" s="184"/>
      <c r="BU122" s="184"/>
      <c r="BV122" s="184"/>
      <c r="BW122" s="184"/>
      <c r="BX122" s="184"/>
      <c r="BY122" s="291"/>
      <c r="BZ122" s="296"/>
      <c r="CA122" s="297"/>
      <c r="CB122" s="297"/>
      <c r="CC122" s="297"/>
      <c r="CD122" s="297"/>
      <c r="CE122" s="297"/>
      <c r="CF122" s="298"/>
      <c r="CG122" s="286"/>
      <c r="CH122" s="286"/>
      <c r="CI122" s="287"/>
      <c r="CJ122" s="183"/>
      <c r="CK122" s="184"/>
      <c r="CL122" s="184"/>
      <c r="CM122" s="184"/>
      <c r="CN122" s="184"/>
      <c r="CO122" s="184"/>
      <c r="CP122" s="184"/>
      <c r="CQ122" s="184"/>
      <c r="CR122" s="184"/>
      <c r="CS122" s="185"/>
    </row>
    <row r="123" spans="1:97" ht="6.75" customHeight="1">
      <c r="A123" s="11"/>
      <c r="B123" s="242"/>
      <c r="C123" s="149"/>
      <c r="D123" s="149"/>
      <c r="E123" s="149"/>
      <c r="F123" s="149"/>
      <c r="G123" s="246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  <c r="AF123" s="160"/>
      <c r="AG123" s="160"/>
      <c r="AH123" s="161"/>
      <c r="AI123" s="219">
        <f>AI39</f>
        <v>0</v>
      </c>
      <c r="AJ123" s="220"/>
      <c r="AK123" s="220"/>
      <c r="AL123" s="220"/>
      <c r="AM123" s="220"/>
      <c r="AN123" s="221"/>
      <c r="AO123" s="11"/>
      <c r="AP123" s="14"/>
      <c r="AQ123" s="259"/>
      <c r="AR123" s="260"/>
      <c r="AS123" s="260"/>
      <c r="AT123" s="261"/>
      <c r="AU123" s="268"/>
      <c r="AV123" s="269"/>
      <c r="AW123" s="269"/>
      <c r="AX123" s="269"/>
      <c r="AY123" s="269"/>
      <c r="AZ123" s="269"/>
      <c r="BA123" s="269"/>
      <c r="BB123" s="269"/>
      <c r="BC123" s="269"/>
      <c r="BD123" s="269"/>
      <c r="BE123" s="269"/>
      <c r="BF123" s="269"/>
      <c r="BG123" s="269"/>
      <c r="BH123" s="269"/>
      <c r="BI123" s="269"/>
      <c r="BJ123" s="269"/>
      <c r="BK123" s="269"/>
      <c r="BL123" s="269"/>
      <c r="BM123" s="269"/>
      <c r="BN123" s="269"/>
      <c r="BO123" s="269"/>
      <c r="BP123" s="216"/>
      <c r="BQ123" s="217"/>
      <c r="BR123" s="217"/>
      <c r="BS123" s="217"/>
      <c r="BT123" s="217"/>
      <c r="BU123" s="217"/>
      <c r="BV123" s="217"/>
      <c r="BW123" s="217"/>
      <c r="BX123" s="217"/>
      <c r="BY123" s="292"/>
      <c r="BZ123" s="299"/>
      <c r="CA123" s="300"/>
      <c r="CB123" s="300"/>
      <c r="CC123" s="300"/>
      <c r="CD123" s="300"/>
      <c r="CE123" s="300"/>
      <c r="CF123" s="301"/>
      <c r="CG123" s="288"/>
      <c r="CH123" s="288"/>
      <c r="CI123" s="289"/>
      <c r="CJ123" s="216"/>
      <c r="CK123" s="217"/>
      <c r="CL123" s="217"/>
      <c r="CM123" s="217"/>
      <c r="CN123" s="217"/>
      <c r="CO123" s="217"/>
      <c r="CP123" s="217"/>
      <c r="CQ123" s="217"/>
      <c r="CR123" s="217"/>
      <c r="CS123" s="218"/>
    </row>
    <row r="124" spans="1:97" ht="6.75" customHeight="1">
      <c r="A124" s="11"/>
      <c r="B124" s="243"/>
      <c r="C124" s="244"/>
      <c r="D124" s="244"/>
      <c r="E124" s="244"/>
      <c r="F124" s="244"/>
      <c r="G124" s="146"/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  <c r="AG124" s="147"/>
      <c r="AH124" s="162"/>
      <c r="AI124" s="222"/>
      <c r="AJ124" s="223"/>
      <c r="AK124" s="223"/>
      <c r="AL124" s="223"/>
      <c r="AM124" s="223"/>
      <c r="AN124" s="224"/>
      <c r="AO124" s="11"/>
      <c r="AP124" s="14"/>
      <c r="AQ124" s="225" t="str">
        <f>AQ40</f>
        <v>税 抜 金 額</v>
      </c>
      <c r="AR124" s="226"/>
      <c r="AS124" s="226"/>
      <c r="AT124" s="226"/>
      <c r="AU124" s="226"/>
      <c r="AV124" s="226"/>
      <c r="AW124" s="226"/>
      <c r="AX124" s="226"/>
      <c r="AY124" s="226"/>
      <c r="AZ124" s="226"/>
      <c r="BA124" s="226"/>
      <c r="BB124" s="226"/>
      <c r="BC124" s="226"/>
      <c r="BD124" s="226"/>
      <c r="BE124" s="226"/>
      <c r="BF124" s="226"/>
      <c r="BG124" s="226"/>
      <c r="BH124" s="226"/>
      <c r="BI124" s="226"/>
      <c r="BJ124" s="226"/>
      <c r="BK124" s="226"/>
      <c r="BL124" s="226"/>
      <c r="BM124" s="226"/>
      <c r="BN124" s="226"/>
      <c r="BO124" s="226"/>
      <c r="BP124" s="226"/>
      <c r="BQ124" s="226"/>
      <c r="BR124" s="226"/>
      <c r="BS124" s="226"/>
      <c r="BT124" s="226"/>
      <c r="BU124" s="226"/>
      <c r="BV124" s="226"/>
      <c r="BW124" s="226"/>
      <c r="BX124" s="226"/>
      <c r="BY124" s="226"/>
      <c r="BZ124" s="226"/>
      <c r="CA124" s="226"/>
      <c r="CB124" s="226"/>
      <c r="CC124" s="226"/>
      <c r="CD124" s="226"/>
      <c r="CE124" s="226"/>
      <c r="CF124" s="226"/>
      <c r="CG124" s="226"/>
      <c r="CH124" s="226"/>
      <c r="CI124" s="227"/>
      <c r="CJ124" s="234">
        <f>CJ40</f>
        <v>0</v>
      </c>
      <c r="CK124" s="234"/>
      <c r="CL124" s="234"/>
      <c r="CM124" s="234"/>
      <c r="CN124" s="234"/>
      <c r="CO124" s="234"/>
      <c r="CP124" s="234"/>
      <c r="CQ124" s="234"/>
      <c r="CR124" s="234"/>
      <c r="CS124" s="235"/>
    </row>
    <row r="125" spans="1:97" ht="6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4"/>
      <c r="AQ125" s="228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  <c r="BB125" s="229"/>
      <c r="BC125" s="229"/>
      <c r="BD125" s="229"/>
      <c r="BE125" s="229"/>
      <c r="BF125" s="229"/>
      <c r="BG125" s="229"/>
      <c r="BH125" s="229"/>
      <c r="BI125" s="229"/>
      <c r="BJ125" s="229"/>
      <c r="BK125" s="229"/>
      <c r="BL125" s="229"/>
      <c r="BM125" s="229"/>
      <c r="BN125" s="229"/>
      <c r="BO125" s="229"/>
      <c r="BP125" s="229"/>
      <c r="BQ125" s="229"/>
      <c r="BR125" s="229"/>
      <c r="BS125" s="229"/>
      <c r="BT125" s="229"/>
      <c r="BU125" s="229"/>
      <c r="BV125" s="229"/>
      <c r="BW125" s="229"/>
      <c r="BX125" s="229"/>
      <c r="BY125" s="229"/>
      <c r="BZ125" s="229"/>
      <c r="CA125" s="229"/>
      <c r="CB125" s="229"/>
      <c r="CC125" s="229"/>
      <c r="CD125" s="229"/>
      <c r="CE125" s="229"/>
      <c r="CF125" s="229"/>
      <c r="CG125" s="229"/>
      <c r="CH125" s="229"/>
      <c r="CI125" s="230"/>
      <c r="CJ125" s="236"/>
      <c r="CK125" s="236"/>
      <c r="CL125" s="236"/>
      <c r="CM125" s="236"/>
      <c r="CN125" s="236"/>
      <c r="CO125" s="236"/>
      <c r="CP125" s="236"/>
      <c r="CQ125" s="236"/>
      <c r="CR125" s="236"/>
      <c r="CS125" s="237"/>
    </row>
    <row r="126" spans="1:97" ht="6.75" customHeight="1">
      <c r="A126" s="11"/>
      <c r="B126" s="238" t="s">
        <v>69</v>
      </c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  <c r="M126" s="239"/>
      <c r="N126" s="240"/>
      <c r="O126" s="238" t="s">
        <v>66</v>
      </c>
      <c r="P126" s="239"/>
      <c r="Q126" s="239"/>
      <c r="R126" s="239"/>
      <c r="S126" s="239"/>
      <c r="T126" s="239"/>
      <c r="U126" s="239"/>
      <c r="V126" s="239"/>
      <c r="W126" s="239"/>
      <c r="X126" s="239"/>
      <c r="Y126" s="239"/>
      <c r="Z126" s="239"/>
      <c r="AA126" s="240"/>
      <c r="AB126" s="238" t="s">
        <v>65</v>
      </c>
      <c r="AC126" s="239"/>
      <c r="AD126" s="239"/>
      <c r="AE126" s="239"/>
      <c r="AF126" s="239"/>
      <c r="AG126" s="239"/>
      <c r="AH126" s="239"/>
      <c r="AI126" s="239"/>
      <c r="AJ126" s="239"/>
      <c r="AK126" s="239"/>
      <c r="AL126" s="239"/>
      <c r="AM126" s="239"/>
      <c r="AN126" s="240"/>
      <c r="AO126" s="11"/>
      <c r="AP126" s="14"/>
      <c r="AQ126" s="231"/>
      <c r="AR126" s="232"/>
      <c r="AS126" s="232"/>
      <c r="AT126" s="232"/>
      <c r="AU126" s="232"/>
      <c r="AV126" s="232"/>
      <c r="AW126" s="232"/>
      <c r="AX126" s="232"/>
      <c r="AY126" s="232"/>
      <c r="AZ126" s="232"/>
      <c r="BA126" s="232"/>
      <c r="BB126" s="232"/>
      <c r="BC126" s="232"/>
      <c r="BD126" s="232"/>
      <c r="BE126" s="232"/>
      <c r="BF126" s="232"/>
      <c r="BG126" s="232"/>
      <c r="BH126" s="232"/>
      <c r="BI126" s="232"/>
      <c r="BJ126" s="232"/>
      <c r="BK126" s="232"/>
      <c r="BL126" s="232"/>
      <c r="BM126" s="232"/>
      <c r="BN126" s="232"/>
      <c r="BO126" s="232"/>
      <c r="BP126" s="232"/>
      <c r="BQ126" s="232"/>
      <c r="BR126" s="232"/>
      <c r="BS126" s="232"/>
      <c r="BT126" s="232"/>
      <c r="BU126" s="232"/>
      <c r="BV126" s="232"/>
      <c r="BW126" s="232"/>
      <c r="BX126" s="232"/>
      <c r="BY126" s="232"/>
      <c r="BZ126" s="232"/>
      <c r="CA126" s="232"/>
      <c r="CB126" s="232"/>
      <c r="CC126" s="232"/>
      <c r="CD126" s="232"/>
      <c r="CE126" s="232"/>
      <c r="CF126" s="232"/>
      <c r="CG126" s="232"/>
      <c r="CH126" s="232"/>
      <c r="CI126" s="233"/>
      <c r="CJ126" s="236"/>
      <c r="CK126" s="236"/>
      <c r="CL126" s="236"/>
      <c r="CM126" s="236"/>
      <c r="CN126" s="236"/>
      <c r="CO126" s="236"/>
      <c r="CP126" s="236"/>
      <c r="CQ126" s="236"/>
      <c r="CR126" s="236"/>
      <c r="CS126" s="237"/>
    </row>
    <row r="127" spans="1:97" ht="6.75" customHeight="1">
      <c r="A127" s="11"/>
      <c r="B127" s="208"/>
      <c r="C127" s="209"/>
      <c r="D127" s="209"/>
      <c r="E127" s="209"/>
      <c r="F127" s="209"/>
      <c r="G127" s="209"/>
      <c r="H127" s="209"/>
      <c r="I127" s="209"/>
      <c r="J127" s="209"/>
      <c r="K127" s="209"/>
      <c r="L127" s="209"/>
      <c r="M127" s="209"/>
      <c r="N127" s="210"/>
      <c r="O127" s="208"/>
      <c r="P127" s="209"/>
      <c r="Q127" s="209"/>
      <c r="R127" s="209"/>
      <c r="S127" s="209"/>
      <c r="T127" s="209"/>
      <c r="U127" s="209"/>
      <c r="V127" s="209"/>
      <c r="W127" s="209"/>
      <c r="X127" s="209"/>
      <c r="Y127" s="209"/>
      <c r="Z127" s="209"/>
      <c r="AA127" s="210"/>
      <c r="AB127" s="208"/>
      <c r="AC127" s="209"/>
      <c r="AD127" s="209"/>
      <c r="AE127" s="209"/>
      <c r="AF127" s="209"/>
      <c r="AG127" s="209"/>
      <c r="AH127" s="209"/>
      <c r="AI127" s="209"/>
      <c r="AJ127" s="209"/>
      <c r="AK127" s="209"/>
      <c r="AL127" s="209"/>
      <c r="AM127" s="209"/>
      <c r="AN127" s="210"/>
      <c r="AO127" s="11"/>
      <c r="AP127" s="14"/>
      <c r="AQ127" s="190" t="str">
        <f>AQ43</f>
        <v>（軽減8％対象　0円　消費税　0円）　</v>
      </c>
      <c r="AR127" s="191"/>
      <c r="AS127" s="191"/>
      <c r="AT127" s="191"/>
      <c r="AU127" s="191"/>
      <c r="AV127" s="191"/>
      <c r="AW127" s="191"/>
      <c r="AX127" s="191"/>
      <c r="AY127" s="191"/>
      <c r="AZ127" s="191"/>
      <c r="BA127" s="191"/>
      <c r="BB127" s="191"/>
      <c r="BC127" s="191"/>
      <c r="BD127" s="191"/>
      <c r="BE127" s="191"/>
      <c r="BF127" s="191"/>
      <c r="BG127" s="191"/>
      <c r="BH127" s="191"/>
      <c r="BI127" s="191"/>
      <c r="BJ127" s="191"/>
      <c r="BK127" s="191"/>
      <c r="BL127" s="191"/>
      <c r="BM127" s="191"/>
      <c r="BN127" s="191"/>
      <c r="BO127" s="191"/>
      <c r="BP127" s="191"/>
      <c r="BQ127" s="191"/>
      <c r="BR127" s="191"/>
      <c r="BS127" s="191"/>
      <c r="BT127" s="191"/>
      <c r="BU127" s="191"/>
      <c r="BV127" s="191"/>
      <c r="BW127" s="191"/>
      <c r="BX127" s="191"/>
      <c r="BY127" s="191"/>
      <c r="BZ127" s="191"/>
      <c r="CA127" s="191"/>
      <c r="CB127" s="191"/>
      <c r="CC127" s="191"/>
      <c r="CD127" s="191"/>
      <c r="CE127" s="191"/>
      <c r="CF127" s="191"/>
      <c r="CG127" s="191"/>
      <c r="CH127" s="191"/>
      <c r="CI127" s="192"/>
      <c r="CJ127" s="199">
        <f>CJ43</f>
        <v>0</v>
      </c>
      <c r="CK127" s="200"/>
      <c r="CL127" s="200"/>
      <c r="CM127" s="200"/>
      <c r="CN127" s="200"/>
      <c r="CO127" s="200"/>
      <c r="CP127" s="200"/>
      <c r="CQ127" s="200"/>
      <c r="CR127" s="200"/>
      <c r="CS127" s="201"/>
    </row>
    <row r="128" spans="1:97" ht="6.75" customHeight="1">
      <c r="A128" s="11"/>
      <c r="B128" s="113">
        <f>B44</f>
        <v>0</v>
      </c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5"/>
      <c r="O128" s="113">
        <f>O44</f>
        <v>0</v>
      </c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5"/>
      <c r="AB128" s="113">
        <f>AB44</f>
        <v>0</v>
      </c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5"/>
      <c r="AO128" s="11"/>
      <c r="AP128" s="14"/>
      <c r="AQ128" s="193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  <c r="BI128" s="194"/>
      <c r="BJ128" s="194"/>
      <c r="BK128" s="194"/>
      <c r="BL128" s="194"/>
      <c r="BM128" s="194"/>
      <c r="BN128" s="194"/>
      <c r="BO128" s="194"/>
      <c r="BP128" s="194"/>
      <c r="BQ128" s="194"/>
      <c r="BR128" s="194"/>
      <c r="BS128" s="194"/>
      <c r="BT128" s="194"/>
      <c r="BU128" s="194"/>
      <c r="BV128" s="194"/>
      <c r="BW128" s="194"/>
      <c r="BX128" s="194"/>
      <c r="BY128" s="194"/>
      <c r="BZ128" s="194"/>
      <c r="CA128" s="194"/>
      <c r="CB128" s="194"/>
      <c r="CC128" s="194"/>
      <c r="CD128" s="194"/>
      <c r="CE128" s="194"/>
      <c r="CF128" s="194"/>
      <c r="CG128" s="194"/>
      <c r="CH128" s="194"/>
      <c r="CI128" s="195"/>
      <c r="CJ128" s="202"/>
      <c r="CK128" s="203"/>
      <c r="CL128" s="203"/>
      <c r="CM128" s="203"/>
      <c r="CN128" s="203"/>
      <c r="CO128" s="203"/>
      <c r="CP128" s="203"/>
      <c r="CQ128" s="203"/>
      <c r="CR128" s="203"/>
      <c r="CS128" s="204"/>
    </row>
    <row r="129" spans="1:98" ht="6.75" customHeight="1" thickBot="1">
      <c r="A129" s="11"/>
      <c r="B129" s="116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8"/>
      <c r="O129" s="116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8"/>
      <c r="AB129" s="151"/>
      <c r="AC129" s="123"/>
      <c r="AD129" s="123"/>
      <c r="AE129" s="123"/>
      <c r="AF129" s="123"/>
      <c r="AG129" s="123"/>
      <c r="AH129" s="123"/>
      <c r="AI129" s="123"/>
      <c r="AJ129" s="123"/>
      <c r="AK129" s="123"/>
      <c r="AL129" s="123"/>
      <c r="AM129" s="123"/>
      <c r="AN129" s="152"/>
      <c r="AO129" s="11"/>
      <c r="AP129" s="14"/>
      <c r="AQ129" s="196"/>
      <c r="AR129" s="197"/>
      <c r="AS129" s="197"/>
      <c r="AT129" s="197"/>
      <c r="AU129" s="197"/>
      <c r="AV129" s="197"/>
      <c r="AW129" s="197"/>
      <c r="AX129" s="197"/>
      <c r="AY129" s="197"/>
      <c r="AZ129" s="197"/>
      <c r="BA129" s="197"/>
      <c r="BB129" s="197"/>
      <c r="BC129" s="197"/>
      <c r="BD129" s="197"/>
      <c r="BE129" s="197"/>
      <c r="BF129" s="197"/>
      <c r="BG129" s="197"/>
      <c r="BH129" s="197"/>
      <c r="BI129" s="197"/>
      <c r="BJ129" s="197"/>
      <c r="BK129" s="197"/>
      <c r="BL129" s="197"/>
      <c r="BM129" s="197"/>
      <c r="BN129" s="197"/>
      <c r="BO129" s="197"/>
      <c r="BP129" s="197"/>
      <c r="BQ129" s="197"/>
      <c r="BR129" s="197"/>
      <c r="BS129" s="197"/>
      <c r="BT129" s="197"/>
      <c r="BU129" s="197"/>
      <c r="BV129" s="197"/>
      <c r="BW129" s="197"/>
      <c r="BX129" s="197"/>
      <c r="BY129" s="197"/>
      <c r="BZ129" s="197"/>
      <c r="CA129" s="197"/>
      <c r="CB129" s="197"/>
      <c r="CC129" s="197"/>
      <c r="CD129" s="197"/>
      <c r="CE129" s="197"/>
      <c r="CF129" s="197"/>
      <c r="CG129" s="197"/>
      <c r="CH129" s="197"/>
      <c r="CI129" s="198"/>
      <c r="CJ129" s="205"/>
      <c r="CK129" s="206"/>
      <c r="CL129" s="206"/>
      <c r="CM129" s="206"/>
      <c r="CN129" s="206"/>
      <c r="CO129" s="206"/>
      <c r="CP129" s="206"/>
      <c r="CQ129" s="206"/>
      <c r="CR129" s="206"/>
      <c r="CS129" s="207"/>
    </row>
    <row r="130" spans="1:98" ht="6.75" customHeight="1">
      <c r="A130" s="11"/>
      <c r="B130" s="208" t="s">
        <v>68</v>
      </c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10"/>
      <c r="O130" s="208" t="s">
        <v>67</v>
      </c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11" t="s">
        <v>64</v>
      </c>
      <c r="AC130" s="212"/>
      <c r="AD130" s="212"/>
      <c r="AE130" s="212"/>
      <c r="AF130" s="212"/>
      <c r="AG130" s="212"/>
      <c r="AH130" s="212"/>
      <c r="AI130" s="212"/>
      <c r="AJ130" s="212"/>
      <c r="AK130" s="212"/>
      <c r="AL130" s="212"/>
      <c r="AM130" s="212"/>
      <c r="AN130" s="213"/>
      <c r="AO130" s="11"/>
      <c r="AP130" s="14"/>
      <c r="AQ130" s="190" t="str">
        <f t="shared" ref="AQ130" si="63">AQ46</f>
        <v>（10％対象　0円　消費税　0円）　</v>
      </c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191"/>
      <c r="BD130" s="191"/>
      <c r="BE130" s="191"/>
      <c r="BF130" s="191"/>
      <c r="BG130" s="191"/>
      <c r="BH130" s="191"/>
      <c r="BI130" s="191"/>
      <c r="BJ130" s="191"/>
      <c r="BK130" s="191"/>
      <c r="BL130" s="191"/>
      <c r="BM130" s="191"/>
      <c r="BN130" s="191"/>
      <c r="BO130" s="191"/>
      <c r="BP130" s="191"/>
      <c r="BQ130" s="191"/>
      <c r="BR130" s="191"/>
      <c r="BS130" s="191"/>
      <c r="BT130" s="191"/>
      <c r="BU130" s="191"/>
      <c r="BV130" s="191"/>
      <c r="BW130" s="191"/>
      <c r="BX130" s="191"/>
      <c r="BY130" s="191"/>
      <c r="BZ130" s="191"/>
      <c r="CA130" s="191"/>
      <c r="CB130" s="191"/>
      <c r="CC130" s="191"/>
      <c r="CD130" s="191"/>
      <c r="CE130" s="191"/>
      <c r="CF130" s="191"/>
      <c r="CG130" s="191"/>
      <c r="CH130" s="191"/>
      <c r="CI130" s="192"/>
      <c r="CJ130" s="199">
        <f>CJ46</f>
        <v>0</v>
      </c>
      <c r="CK130" s="200"/>
      <c r="CL130" s="200"/>
      <c r="CM130" s="200"/>
      <c r="CN130" s="200"/>
      <c r="CO130" s="200"/>
      <c r="CP130" s="200"/>
      <c r="CQ130" s="200"/>
      <c r="CR130" s="200"/>
      <c r="CS130" s="201"/>
    </row>
    <row r="131" spans="1:98" ht="6.75" customHeight="1">
      <c r="A131" s="11"/>
      <c r="B131" s="208"/>
      <c r="C131" s="209"/>
      <c r="D131" s="209"/>
      <c r="E131" s="209"/>
      <c r="F131" s="209"/>
      <c r="G131" s="209"/>
      <c r="H131" s="209"/>
      <c r="I131" s="209"/>
      <c r="J131" s="209"/>
      <c r="K131" s="209"/>
      <c r="L131" s="209"/>
      <c r="M131" s="209"/>
      <c r="N131" s="210"/>
      <c r="O131" s="208"/>
      <c r="P131" s="209"/>
      <c r="Q131" s="209"/>
      <c r="R131" s="209"/>
      <c r="S131" s="209"/>
      <c r="T131" s="209"/>
      <c r="U131" s="209"/>
      <c r="V131" s="209"/>
      <c r="W131" s="209"/>
      <c r="X131" s="209"/>
      <c r="Y131" s="209"/>
      <c r="Z131" s="209"/>
      <c r="AA131" s="209"/>
      <c r="AB131" s="214"/>
      <c r="AC131" s="209"/>
      <c r="AD131" s="209"/>
      <c r="AE131" s="209"/>
      <c r="AF131" s="209"/>
      <c r="AG131" s="209"/>
      <c r="AH131" s="209"/>
      <c r="AI131" s="209"/>
      <c r="AJ131" s="209"/>
      <c r="AK131" s="209"/>
      <c r="AL131" s="209"/>
      <c r="AM131" s="209"/>
      <c r="AN131" s="215"/>
      <c r="AO131" s="11"/>
      <c r="AP131" s="14"/>
      <c r="AQ131" s="193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  <c r="BI131" s="194"/>
      <c r="BJ131" s="194"/>
      <c r="BK131" s="194"/>
      <c r="BL131" s="194"/>
      <c r="BM131" s="194"/>
      <c r="BN131" s="194"/>
      <c r="BO131" s="194"/>
      <c r="BP131" s="194"/>
      <c r="BQ131" s="194"/>
      <c r="BR131" s="194"/>
      <c r="BS131" s="194"/>
      <c r="BT131" s="194"/>
      <c r="BU131" s="194"/>
      <c r="BV131" s="194"/>
      <c r="BW131" s="194"/>
      <c r="BX131" s="194"/>
      <c r="BY131" s="194"/>
      <c r="BZ131" s="194"/>
      <c r="CA131" s="194"/>
      <c r="CB131" s="194"/>
      <c r="CC131" s="194"/>
      <c r="CD131" s="194"/>
      <c r="CE131" s="194"/>
      <c r="CF131" s="194"/>
      <c r="CG131" s="194"/>
      <c r="CH131" s="194"/>
      <c r="CI131" s="195"/>
      <c r="CJ131" s="202"/>
      <c r="CK131" s="203"/>
      <c r="CL131" s="203"/>
      <c r="CM131" s="203"/>
      <c r="CN131" s="203"/>
      <c r="CO131" s="203"/>
      <c r="CP131" s="203"/>
      <c r="CQ131" s="203"/>
      <c r="CR131" s="203"/>
      <c r="CS131" s="204"/>
    </row>
    <row r="132" spans="1:98" ht="6.75" customHeight="1">
      <c r="A132" s="11"/>
      <c r="B132" s="113">
        <f>B48</f>
        <v>0</v>
      </c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5"/>
      <c r="O132" s="113">
        <f>O48</f>
        <v>0</v>
      </c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  <c r="AA132" s="119"/>
      <c r="AB132" s="120">
        <f>AB48</f>
        <v>0</v>
      </c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21"/>
      <c r="AO132" s="11"/>
      <c r="AP132" s="14"/>
      <c r="AQ132" s="196"/>
      <c r="AR132" s="197"/>
      <c r="AS132" s="197"/>
      <c r="AT132" s="197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197"/>
      <c r="BF132" s="197"/>
      <c r="BG132" s="197"/>
      <c r="BH132" s="197"/>
      <c r="BI132" s="197"/>
      <c r="BJ132" s="197"/>
      <c r="BK132" s="197"/>
      <c r="BL132" s="197"/>
      <c r="BM132" s="197"/>
      <c r="BN132" s="197"/>
      <c r="BO132" s="197"/>
      <c r="BP132" s="197"/>
      <c r="BQ132" s="197"/>
      <c r="BR132" s="197"/>
      <c r="BS132" s="197"/>
      <c r="BT132" s="197"/>
      <c r="BU132" s="197"/>
      <c r="BV132" s="197"/>
      <c r="BW132" s="197"/>
      <c r="BX132" s="197"/>
      <c r="BY132" s="197"/>
      <c r="BZ132" s="197"/>
      <c r="CA132" s="197"/>
      <c r="CB132" s="197"/>
      <c r="CC132" s="197"/>
      <c r="CD132" s="197"/>
      <c r="CE132" s="197"/>
      <c r="CF132" s="197"/>
      <c r="CG132" s="197"/>
      <c r="CH132" s="197"/>
      <c r="CI132" s="198"/>
      <c r="CJ132" s="205"/>
      <c r="CK132" s="206"/>
      <c r="CL132" s="206"/>
      <c r="CM132" s="206"/>
      <c r="CN132" s="206"/>
      <c r="CO132" s="206"/>
      <c r="CP132" s="206"/>
      <c r="CQ132" s="206"/>
      <c r="CR132" s="206"/>
      <c r="CS132" s="207"/>
    </row>
    <row r="133" spans="1:98" ht="6.75" customHeight="1" thickBot="1">
      <c r="A133" s="11"/>
      <c r="B133" s="116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8"/>
      <c r="O133" s="116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22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4"/>
      <c r="AO133" s="11"/>
      <c r="AP133" s="14"/>
      <c r="AQ133" s="190" t="str">
        <f t="shared" ref="AQ133" si="64">AQ49</f>
        <v>（非不課税対象　0円　消費税　0円）　</v>
      </c>
      <c r="AR133" s="191"/>
      <c r="AS133" s="191"/>
      <c r="AT133" s="191"/>
      <c r="AU133" s="191"/>
      <c r="AV133" s="191"/>
      <c r="AW133" s="191"/>
      <c r="AX133" s="191"/>
      <c r="AY133" s="191"/>
      <c r="AZ133" s="191"/>
      <c r="BA133" s="191"/>
      <c r="BB133" s="191"/>
      <c r="BC133" s="191"/>
      <c r="BD133" s="191"/>
      <c r="BE133" s="191"/>
      <c r="BF133" s="191"/>
      <c r="BG133" s="191"/>
      <c r="BH133" s="191"/>
      <c r="BI133" s="191"/>
      <c r="BJ133" s="191"/>
      <c r="BK133" s="191"/>
      <c r="BL133" s="191"/>
      <c r="BM133" s="191"/>
      <c r="BN133" s="191"/>
      <c r="BO133" s="191"/>
      <c r="BP133" s="191"/>
      <c r="BQ133" s="191"/>
      <c r="BR133" s="191"/>
      <c r="BS133" s="191"/>
      <c r="BT133" s="191"/>
      <c r="BU133" s="191"/>
      <c r="BV133" s="191"/>
      <c r="BW133" s="191"/>
      <c r="BX133" s="191"/>
      <c r="BY133" s="191"/>
      <c r="BZ133" s="191"/>
      <c r="CA133" s="191"/>
      <c r="CB133" s="191"/>
      <c r="CC133" s="191"/>
      <c r="CD133" s="191"/>
      <c r="CE133" s="191"/>
      <c r="CF133" s="191"/>
      <c r="CG133" s="191"/>
      <c r="CH133" s="191"/>
      <c r="CI133" s="192"/>
      <c r="CJ133" s="199">
        <f>CJ49</f>
        <v>0</v>
      </c>
      <c r="CK133" s="200"/>
      <c r="CL133" s="200"/>
      <c r="CM133" s="200"/>
      <c r="CN133" s="200"/>
      <c r="CO133" s="200"/>
      <c r="CP133" s="200"/>
      <c r="CQ133" s="200"/>
      <c r="CR133" s="200"/>
      <c r="CS133" s="201"/>
    </row>
    <row r="134" spans="1:98" ht="6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4"/>
      <c r="AQ134" s="193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  <c r="BI134" s="194"/>
      <c r="BJ134" s="194"/>
      <c r="BK134" s="194"/>
      <c r="BL134" s="194"/>
      <c r="BM134" s="194"/>
      <c r="BN134" s="194"/>
      <c r="BO134" s="194"/>
      <c r="BP134" s="194"/>
      <c r="BQ134" s="194"/>
      <c r="BR134" s="194"/>
      <c r="BS134" s="194"/>
      <c r="BT134" s="194"/>
      <c r="BU134" s="194"/>
      <c r="BV134" s="194"/>
      <c r="BW134" s="194"/>
      <c r="BX134" s="194"/>
      <c r="BY134" s="194"/>
      <c r="BZ134" s="194"/>
      <c r="CA134" s="194"/>
      <c r="CB134" s="194"/>
      <c r="CC134" s="194"/>
      <c r="CD134" s="194"/>
      <c r="CE134" s="194"/>
      <c r="CF134" s="194"/>
      <c r="CG134" s="194"/>
      <c r="CH134" s="194"/>
      <c r="CI134" s="195"/>
      <c r="CJ134" s="202"/>
      <c r="CK134" s="203"/>
      <c r="CL134" s="203"/>
      <c r="CM134" s="203"/>
      <c r="CN134" s="203"/>
      <c r="CO134" s="203"/>
      <c r="CP134" s="203"/>
      <c r="CQ134" s="203"/>
      <c r="CR134" s="203"/>
      <c r="CS134" s="204"/>
    </row>
    <row r="135" spans="1:98" ht="6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4"/>
      <c r="AQ135" s="196"/>
      <c r="AR135" s="197"/>
      <c r="AS135" s="197"/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197"/>
      <c r="BE135" s="197"/>
      <c r="BF135" s="197"/>
      <c r="BG135" s="197"/>
      <c r="BH135" s="197"/>
      <c r="BI135" s="197"/>
      <c r="BJ135" s="197"/>
      <c r="BK135" s="197"/>
      <c r="BL135" s="197"/>
      <c r="BM135" s="197"/>
      <c r="BN135" s="197"/>
      <c r="BO135" s="197"/>
      <c r="BP135" s="197"/>
      <c r="BQ135" s="197"/>
      <c r="BR135" s="197"/>
      <c r="BS135" s="197"/>
      <c r="BT135" s="197"/>
      <c r="BU135" s="197"/>
      <c r="BV135" s="197"/>
      <c r="BW135" s="197"/>
      <c r="BX135" s="197"/>
      <c r="BY135" s="197"/>
      <c r="BZ135" s="197"/>
      <c r="CA135" s="197"/>
      <c r="CB135" s="197"/>
      <c r="CC135" s="197"/>
      <c r="CD135" s="197"/>
      <c r="CE135" s="197"/>
      <c r="CF135" s="197"/>
      <c r="CG135" s="197"/>
      <c r="CH135" s="197"/>
      <c r="CI135" s="198"/>
      <c r="CJ135" s="205"/>
      <c r="CK135" s="206"/>
      <c r="CL135" s="206"/>
      <c r="CM135" s="206"/>
      <c r="CN135" s="206"/>
      <c r="CO135" s="206"/>
      <c r="CP135" s="206"/>
      <c r="CQ135" s="206"/>
      <c r="CR135" s="206"/>
      <c r="CS135" s="207"/>
    </row>
    <row r="136" spans="1:98" ht="6.75" customHeight="1">
      <c r="A136" s="11"/>
      <c r="B136" s="167" t="s">
        <v>14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1"/>
      <c r="AP136" s="14"/>
      <c r="AQ136" s="169" t="s">
        <v>128</v>
      </c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0"/>
      <c r="BH136" s="170"/>
      <c r="BI136" s="170"/>
      <c r="BJ136" s="170"/>
      <c r="BK136" s="170"/>
      <c r="BL136" s="170"/>
      <c r="BM136" s="170"/>
      <c r="BN136" s="170"/>
      <c r="BO136" s="170"/>
      <c r="BP136" s="170"/>
      <c r="BQ136" s="170"/>
      <c r="BR136" s="170"/>
      <c r="BS136" s="170"/>
      <c r="BT136" s="170"/>
      <c r="BU136" s="170"/>
      <c r="BV136" s="170"/>
      <c r="BW136" s="170"/>
      <c r="BX136" s="170"/>
      <c r="BY136" s="170"/>
      <c r="BZ136" s="170"/>
      <c r="CA136" s="170"/>
      <c r="CB136" s="171"/>
      <c r="CC136" s="178" t="s">
        <v>99</v>
      </c>
      <c r="CD136" s="178"/>
      <c r="CE136" s="178"/>
      <c r="CF136" s="178"/>
      <c r="CG136" s="178"/>
      <c r="CH136" s="178"/>
      <c r="CI136" s="178"/>
      <c r="CJ136" s="180">
        <f>SUM(CJ127:CS135)</f>
        <v>0</v>
      </c>
      <c r="CK136" s="181"/>
      <c r="CL136" s="181"/>
      <c r="CM136" s="181"/>
      <c r="CN136" s="181"/>
      <c r="CO136" s="181"/>
      <c r="CP136" s="181"/>
      <c r="CQ136" s="181"/>
      <c r="CR136" s="181"/>
      <c r="CS136" s="182"/>
      <c r="CT136" s="189" t="b">
        <f>CJ136=B132</f>
        <v>1</v>
      </c>
    </row>
    <row r="137" spans="1:98" ht="6.75" customHeight="1">
      <c r="A137" s="11"/>
      <c r="B137" s="168"/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1"/>
      <c r="AP137" s="14"/>
      <c r="AQ137" s="172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  <c r="BI137" s="173"/>
      <c r="BJ137" s="173"/>
      <c r="BK137" s="173"/>
      <c r="BL137" s="173"/>
      <c r="BM137" s="173"/>
      <c r="BN137" s="173"/>
      <c r="BO137" s="173"/>
      <c r="BP137" s="173"/>
      <c r="BQ137" s="173"/>
      <c r="BR137" s="173"/>
      <c r="BS137" s="173"/>
      <c r="BT137" s="173"/>
      <c r="BU137" s="173"/>
      <c r="BV137" s="173"/>
      <c r="BW137" s="173"/>
      <c r="BX137" s="173"/>
      <c r="BY137" s="173"/>
      <c r="BZ137" s="173"/>
      <c r="CA137" s="173"/>
      <c r="CB137" s="174"/>
      <c r="CC137" s="178"/>
      <c r="CD137" s="178"/>
      <c r="CE137" s="178"/>
      <c r="CF137" s="178"/>
      <c r="CG137" s="178"/>
      <c r="CH137" s="178"/>
      <c r="CI137" s="178"/>
      <c r="CJ137" s="183"/>
      <c r="CK137" s="184"/>
      <c r="CL137" s="184"/>
      <c r="CM137" s="184"/>
      <c r="CN137" s="184"/>
      <c r="CO137" s="184"/>
      <c r="CP137" s="184"/>
      <c r="CQ137" s="184"/>
      <c r="CR137" s="184"/>
      <c r="CS137" s="185"/>
      <c r="CT137" s="189"/>
    </row>
    <row r="138" spans="1:98" ht="6.75" customHeight="1">
      <c r="A138" s="11"/>
      <c r="B138" s="131" t="s">
        <v>12</v>
      </c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44"/>
      <c r="O138" s="131" t="s">
        <v>13</v>
      </c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44"/>
      <c r="AB138" s="131" t="s">
        <v>53</v>
      </c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44"/>
      <c r="AO138" s="11"/>
      <c r="AP138" s="14"/>
      <c r="AQ138" s="175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  <c r="BI138" s="176"/>
      <c r="BJ138" s="176"/>
      <c r="BK138" s="176"/>
      <c r="BL138" s="176"/>
      <c r="BM138" s="176"/>
      <c r="BN138" s="176"/>
      <c r="BO138" s="176"/>
      <c r="BP138" s="176"/>
      <c r="BQ138" s="176"/>
      <c r="BR138" s="176"/>
      <c r="BS138" s="176"/>
      <c r="BT138" s="176"/>
      <c r="BU138" s="176"/>
      <c r="BV138" s="176"/>
      <c r="BW138" s="176"/>
      <c r="BX138" s="176"/>
      <c r="BY138" s="176"/>
      <c r="BZ138" s="176"/>
      <c r="CA138" s="176"/>
      <c r="CB138" s="177"/>
      <c r="CC138" s="179"/>
      <c r="CD138" s="179"/>
      <c r="CE138" s="179"/>
      <c r="CF138" s="179"/>
      <c r="CG138" s="179"/>
      <c r="CH138" s="179"/>
      <c r="CI138" s="179"/>
      <c r="CJ138" s="186"/>
      <c r="CK138" s="187"/>
      <c r="CL138" s="187"/>
      <c r="CM138" s="187"/>
      <c r="CN138" s="187"/>
      <c r="CO138" s="187"/>
      <c r="CP138" s="187"/>
      <c r="CQ138" s="187"/>
      <c r="CR138" s="187"/>
      <c r="CS138" s="188"/>
      <c r="CT138" s="189"/>
    </row>
    <row r="139" spans="1:98" ht="6.75" customHeight="1">
      <c r="A139" s="11"/>
      <c r="B139" s="133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45"/>
      <c r="O139" s="133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45"/>
      <c r="AB139" s="133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45"/>
      <c r="AO139" s="11"/>
      <c r="AP139" s="14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</row>
    <row r="140" spans="1:98" ht="6.75" customHeight="1">
      <c r="A140" s="11"/>
      <c r="B140" s="113">
        <f>B132</f>
        <v>0</v>
      </c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5"/>
      <c r="O140" s="113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5"/>
      <c r="AB140" s="113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5"/>
      <c r="AO140" s="11"/>
      <c r="AP140" s="14"/>
      <c r="AQ140" s="47" t="s">
        <v>57</v>
      </c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3"/>
      <c r="BE140" s="73"/>
      <c r="BF140" s="19"/>
      <c r="BG140" s="47"/>
      <c r="BH140" s="73"/>
      <c r="BI140" s="73"/>
      <c r="BJ140" s="73"/>
      <c r="BK140" s="73"/>
      <c r="BL140" s="73"/>
      <c r="BM140" s="73"/>
      <c r="BN140" s="73"/>
      <c r="BO140" s="73"/>
      <c r="BP140" s="73"/>
      <c r="BQ140" s="73"/>
      <c r="BR140" s="73"/>
      <c r="BS140" s="73"/>
      <c r="BT140" s="73"/>
      <c r="BU140" s="73"/>
      <c r="BV140" s="73"/>
      <c r="BW140" s="73"/>
      <c r="BX140" s="73"/>
      <c r="BY140" s="73"/>
      <c r="BZ140" s="73"/>
      <c r="CA140" s="73"/>
      <c r="CB140" s="73"/>
      <c r="CC140" s="73"/>
      <c r="CD140" s="73"/>
      <c r="CE140" s="73"/>
      <c r="CF140" s="73"/>
      <c r="CG140" s="73"/>
      <c r="CH140" s="73"/>
      <c r="CI140" s="73"/>
      <c r="CJ140" s="73"/>
      <c r="CK140" s="73"/>
      <c r="CL140" s="73"/>
      <c r="CM140" s="73"/>
      <c r="CN140" s="73"/>
      <c r="CO140" s="73"/>
      <c r="CP140" s="73"/>
      <c r="CQ140" s="73"/>
      <c r="CR140" s="11"/>
      <c r="CS140" s="11"/>
    </row>
    <row r="141" spans="1:98" ht="6.75" customHeight="1">
      <c r="A141" s="11"/>
      <c r="B141" s="116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8"/>
      <c r="O141" s="116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8"/>
      <c r="AB141" s="116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8"/>
      <c r="AO141" s="11"/>
      <c r="AP141" s="14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  <c r="BA141" s="73"/>
      <c r="BB141" s="73"/>
      <c r="BC141" s="73"/>
      <c r="BD141" s="73"/>
      <c r="BE141" s="73"/>
      <c r="BF141" s="19"/>
      <c r="BG141" s="73"/>
      <c r="BH141" s="73"/>
      <c r="BI141" s="73"/>
      <c r="BJ141" s="73"/>
      <c r="BK141" s="73"/>
      <c r="BL141" s="73"/>
      <c r="BM141" s="73"/>
      <c r="BN141" s="73"/>
      <c r="BO141" s="73"/>
      <c r="BP141" s="73"/>
      <c r="BQ141" s="73"/>
      <c r="BR141" s="73"/>
      <c r="BS141" s="73"/>
      <c r="BT141" s="73"/>
      <c r="BU141" s="73"/>
      <c r="BV141" s="73"/>
      <c r="BW141" s="73"/>
      <c r="BX141" s="73"/>
      <c r="BY141" s="73"/>
      <c r="BZ141" s="73"/>
      <c r="CA141" s="73"/>
      <c r="CB141" s="73"/>
      <c r="CC141" s="73"/>
      <c r="CD141" s="73"/>
      <c r="CE141" s="73"/>
      <c r="CF141" s="73"/>
      <c r="CG141" s="73"/>
      <c r="CH141" s="73"/>
      <c r="CI141" s="73"/>
      <c r="CJ141" s="73"/>
      <c r="CK141" s="73"/>
      <c r="CL141" s="73"/>
      <c r="CM141" s="73"/>
      <c r="CN141" s="73"/>
      <c r="CO141" s="73"/>
      <c r="CP141" s="73"/>
      <c r="CQ141" s="73"/>
      <c r="CR141" s="11"/>
      <c r="CS141" s="11"/>
    </row>
    <row r="142" spans="1:98" ht="6.75" customHeight="1">
      <c r="A142" s="11"/>
      <c r="B142" s="131" t="s">
        <v>55</v>
      </c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5"/>
      <c r="P142" s="136"/>
      <c r="Q142" s="136"/>
      <c r="R142" s="136"/>
      <c r="S142" s="136"/>
      <c r="T142" s="136"/>
      <c r="U142" s="136"/>
      <c r="V142" s="136"/>
      <c r="W142" s="136"/>
      <c r="X142" s="136"/>
      <c r="Y142" s="136"/>
      <c r="Z142" s="136"/>
      <c r="AA142" s="137"/>
      <c r="AB142" s="131" t="s">
        <v>54</v>
      </c>
      <c r="AC142" s="132"/>
      <c r="AD142" s="132"/>
      <c r="AE142" s="132"/>
      <c r="AF142" s="132"/>
      <c r="AG142" s="132"/>
      <c r="AH142" s="132"/>
      <c r="AI142" s="132"/>
      <c r="AJ142" s="132"/>
      <c r="AK142" s="132"/>
      <c r="AL142" s="132"/>
      <c r="AM142" s="132"/>
      <c r="AN142" s="144"/>
      <c r="AO142" s="11"/>
      <c r="AP142" s="14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</row>
    <row r="143" spans="1:98" ht="6.75" customHeight="1">
      <c r="A143" s="11"/>
      <c r="B143" s="133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8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  <c r="AA143" s="140"/>
      <c r="AB143" s="133"/>
      <c r="AC143" s="134"/>
      <c r="AD143" s="134"/>
      <c r="AE143" s="134"/>
      <c r="AF143" s="134"/>
      <c r="AG143" s="134"/>
      <c r="AH143" s="134"/>
      <c r="AI143" s="134"/>
      <c r="AJ143" s="134"/>
      <c r="AK143" s="134"/>
      <c r="AL143" s="134"/>
      <c r="AM143" s="134"/>
      <c r="AN143" s="145"/>
      <c r="AO143" s="11"/>
      <c r="AP143" s="14"/>
      <c r="AQ143" s="125" t="s">
        <v>15</v>
      </c>
      <c r="AR143" s="126"/>
      <c r="AS143" s="148"/>
      <c r="AT143" s="148"/>
      <c r="AU143" s="148"/>
      <c r="AV143" s="158" t="s">
        <v>16</v>
      </c>
      <c r="AW143" s="158"/>
      <c r="AX143" s="158"/>
      <c r="AY143" s="159"/>
      <c r="AZ143" s="4"/>
      <c r="BA143" s="4"/>
      <c r="BB143" s="163" t="s">
        <v>43</v>
      </c>
      <c r="BC143" s="104"/>
      <c r="BD143" s="104"/>
      <c r="BE143" s="104"/>
      <c r="BF143" s="164"/>
      <c r="BG143" s="164"/>
      <c r="BH143" s="104" t="s">
        <v>18</v>
      </c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 t="s">
        <v>19</v>
      </c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 t="s">
        <v>4</v>
      </c>
      <c r="CE143" s="104"/>
      <c r="CF143" s="104"/>
      <c r="CG143" s="104"/>
      <c r="CH143" s="104"/>
      <c r="CI143" s="104"/>
      <c r="CJ143" s="104"/>
      <c r="CK143" s="104"/>
      <c r="CL143" s="104"/>
      <c r="CM143" s="104" t="s">
        <v>44</v>
      </c>
      <c r="CN143" s="104"/>
      <c r="CO143" s="104"/>
      <c r="CP143" s="104"/>
      <c r="CQ143" s="104"/>
      <c r="CR143" s="104"/>
      <c r="CS143" s="105"/>
    </row>
    <row r="144" spans="1:98" ht="6.75" customHeight="1">
      <c r="A144" s="11"/>
      <c r="B144" s="113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9"/>
      <c r="O144" s="138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40"/>
      <c r="AB144" s="113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5"/>
      <c r="AO144" s="11"/>
      <c r="AP144" s="14"/>
      <c r="AQ144" s="127"/>
      <c r="AR144" s="128"/>
      <c r="AS144" s="149"/>
      <c r="AT144" s="149"/>
      <c r="AU144" s="149"/>
      <c r="AV144" s="160"/>
      <c r="AW144" s="160"/>
      <c r="AX144" s="160"/>
      <c r="AY144" s="161"/>
      <c r="AZ144" s="4"/>
      <c r="BA144" s="4"/>
      <c r="BB144" s="165"/>
      <c r="BC144" s="106"/>
      <c r="BD144" s="106"/>
      <c r="BE144" s="106"/>
      <c r="BF144" s="166"/>
      <c r="BG144" s="166"/>
      <c r="BH144" s="106"/>
      <c r="BI144" s="106"/>
      <c r="BJ144" s="106"/>
      <c r="BK144" s="106"/>
      <c r="BL144" s="106"/>
      <c r="BM144" s="106"/>
      <c r="BN144" s="106"/>
      <c r="BO144" s="106"/>
      <c r="BP144" s="106"/>
      <c r="BQ144" s="106"/>
      <c r="BR144" s="106"/>
      <c r="BS144" s="106"/>
      <c r="BT144" s="106"/>
      <c r="BU144" s="106"/>
      <c r="BV144" s="106"/>
      <c r="BW144" s="106"/>
      <c r="BX144" s="106"/>
      <c r="BY144" s="106"/>
      <c r="BZ144" s="106"/>
      <c r="CA144" s="106"/>
      <c r="CB144" s="106"/>
      <c r="CC144" s="106"/>
      <c r="CD144" s="106"/>
      <c r="CE144" s="106"/>
      <c r="CF144" s="106"/>
      <c r="CG144" s="106"/>
      <c r="CH144" s="106"/>
      <c r="CI144" s="106"/>
      <c r="CJ144" s="106"/>
      <c r="CK144" s="106"/>
      <c r="CL144" s="106"/>
      <c r="CM144" s="106"/>
      <c r="CN144" s="106"/>
      <c r="CO144" s="106"/>
      <c r="CP144" s="106"/>
      <c r="CQ144" s="106"/>
      <c r="CR144" s="106"/>
      <c r="CS144" s="107"/>
    </row>
    <row r="145" spans="1:97" ht="6.75" customHeight="1" thickBot="1">
      <c r="A145" s="11"/>
      <c r="B145" s="116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41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  <c r="AA145" s="143"/>
      <c r="AB145" s="151"/>
      <c r="AC145" s="123"/>
      <c r="AD145" s="123"/>
      <c r="AE145" s="123"/>
      <c r="AF145" s="123"/>
      <c r="AG145" s="123"/>
      <c r="AH145" s="123"/>
      <c r="AI145" s="123"/>
      <c r="AJ145" s="123"/>
      <c r="AK145" s="123"/>
      <c r="AL145" s="123"/>
      <c r="AM145" s="123"/>
      <c r="AN145" s="152"/>
      <c r="AO145" s="11"/>
      <c r="AP145" s="14"/>
      <c r="AQ145" s="146"/>
      <c r="AR145" s="147"/>
      <c r="AS145" s="150"/>
      <c r="AT145" s="150"/>
      <c r="AU145" s="150"/>
      <c r="AV145" s="147"/>
      <c r="AW145" s="147"/>
      <c r="AX145" s="147"/>
      <c r="AY145" s="162"/>
      <c r="AZ145" s="4"/>
      <c r="BA145" s="4"/>
      <c r="BB145" s="96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3"/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  <c r="CR145" s="63"/>
      <c r="CS145" s="65"/>
    </row>
    <row r="146" spans="1:97" ht="6.75" customHeight="1">
      <c r="A146" s="11"/>
      <c r="B146" s="133" t="s">
        <v>63</v>
      </c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45"/>
      <c r="O146" s="133" t="s">
        <v>62</v>
      </c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53" t="s">
        <v>61</v>
      </c>
      <c r="AC146" s="154"/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5"/>
      <c r="AO146" s="11"/>
      <c r="AP146" s="14"/>
      <c r="AQ146" s="125" t="s">
        <v>17</v>
      </c>
      <c r="AR146" s="126"/>
      <c r="AS146" s="126"/>
      <c r="AT146" s="126"/>
      <c r="AU146" s="126"/>
      <c r="AV146" s="126"/>
      <c r="AW146" s="108"/>
      <c r="AX146" s="109"/>
      <c r="AY146" s="110"/>
      <c r="AZ146" s="11"/>
      <c r="BA146" s="11"/>
      <c r="BB146" s="96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3"/>
      <c r="CE146" s="63"/>
      <c r="CF146" s="63"/>
      <c r="CG146" s="63"/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  <c r="CR146" s="63"/>
      <c r="CS146" s="65"/>
    </row>
    <row r="147" spans="1:97" ht="6.75" customHeight="1">
      <c r="A147" s="11"/>
      <c r="B147" s="133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45"/>
      <c r="O147" s="133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56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57"/>
      <c r="AO147" s="11"/>
      <c r="AP147" s="14"/>
      <c r="AQ147" s="127"/>
      <c r="AR147" s="128"/>
      <c r="AS147" s="128"/>
      <c r="AT147" s="128"/>
      <c r="AU147" s="128"/>
      <c r="AV147" s="128"/>
      <c r="AW147" s="111"/>
      <c r="AX147" s="73"/>
      <c r="AY147" s="74"/>
      <c r="AZ147" s="11"/>
      <c r="BA147" s="11"/>
      <c r="BB147" s="96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3"/>
      <c r="CE147" s="63"/>
      <c r="CF147" s="63"/>
      <c r="CG147" s="63"/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  <c r="CR147" s="63"/>
      <c r="CS147" s="65"/>
    </row>
    <row r="148" spans="1:97" ht="6.75" customHeight="1">
      <c r="A148" s="11"/>
      <c r="B148" s="113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5"/>
      <c r="O148" s="113"/>
      <c r="P148" s="114"/>
      <c r="Q148" s="114"/>
      <c r="R148" s="114"/>
      <c r="S148" s="114"/>
      <c r="T148" s="114"/>
      <c r="U148" s="114"/>
      <c r="V148" s="114"/>
      <c r="W148" s="114"/>
      <c r="X148" s="114"/>
      <c r="Y148" s="114"/>
      <c r="Z148" s="114"/>
      <c r="AA148" s="119"/>
      <c r="AB148" s="120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21"/>
      <c r="AO148" s="11"/>
      <c r="AP148" s="14"/>
      <c r="AQ148" s="129"/>
      <c r="AR148" s="130"/>
      <c r="AS148" s="130"/>
      <c r="AT148" s="130"/>
      <c r="AU148" s="130"/>
      <c r="AV148" s="130"/>
      <c r="AW148" s="112"/>
      <c r="AX148" s="76"/>
      <c r="AY148" s="77"/>
      <c r="AZ148" s="11"/>
      <c r="BA148" s="11"/>
      <c r="BB148" s="96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3"/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  <c r="CR148" s="63"/>
      <c r="CS148" s="65"/>
    </row>
    <row r="149" spans="1:97" ht="6.75" customHeight="1" thickBot="1">
      <c r="A149" s="11"/>
      <c r="B149" s="116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8"/>
      <c r="O149" s="116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22"/>
      <c r="AC149" s="123"/>
      <c r="AD149" s="123"/>
      <c r="AE149" s="123"/>
      <c r="AF149" s="123"/>
      <c r="AG149" s="123"/>
      <c r="AH149" s="123"/>
      <c r="AI149" s="123"/>
      <c r="AJ149" s="123"/>
      <c r="AK149" s="123"/>
      <c r="AL149" s="123"/>
      <c r="AM149" s="123"/>
      <c r="AN149" s="124"/>
      <c r="AO149" s="11"/>
      <c r="AP149" s="14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96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  <c r="CR149" s="63"/>
      <c r="CS149" s="65"/>
    </row>
    <row r="150" spans="1:97" ht="6.75" customHeight="1">
      <c r="A150" s="11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11"/>
      <c r="AP150" s="14"/>
      <c r="AQ150" s="90" t="s">
        <v>20</v>
      </c>
      <c r="AR150" s="91"/>
      <c r="AS150" s="91"/>
      <c r="AT150" s="91"/>
      <c r="AU150" s="91"/>
      <c r="AV150" s="91"/>
      <c r="AW150" s="91"/>
      <c r="AX150" s="91"/>
      <c r="AY150" s="92"/>
      <c r="AZ150" s="24"/>
      <c r="BA150" s="24"/>
      <c r="BB150" s="96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5"/>
    </row>
    <row r="151" spans="1:97" ht="6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4"/>
      <c r="AQ151" s="93"/>
      <c r="AR151" s="94"/>
      <c r="AS151" s="94"/>
      <c r="AT151" s="94"/>
      <c r="AU151" s="94"/>
      <c r="AV151" s="94"/>
      <c r="AW151" s="94"/>
      <c r="AX151" s="94"/>
      <c r="AY151" s="95"/>
      <c r="AZ151" s="24"/>
      <c r="BA151" s="24"/>
      <c r="BB151" s="96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5"/>
    </row>
    <row r="152" spans="1:97" ht="6.75" customHeight="1">
      <c r="A152" s="11"/>
      <c r="B152" s="80" t="s">
        <v>84</v>
      </c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4" t="s">
        <v>5</v>
      </c>
      <c r="AC152" s="85"/>
      <c r="AD152" s="85"/>
      <c r="AE152" s="85"/>
      <c r="AF152" s="85"/>
      <c r="AG152" s="85"/>
      <c r="AH152" s="85"/>
      <c r="AI152" s="86"/>
      <c r="AJ152" s="11"/>
      <c r="AK152" s="11"/>
      <c r="AL152" s="11"/>
      <c r="AM152" s="11"/>
      <c r="AN152" s="11"/>
      <c r="AO152" s="11"/>
      <c r="AP152" s="14"/>
      <c r="AQ152" s="97" t="s">
        <v>21</v>
      </c>
      <c r="AR152" s="98"/>
      <c r="AS152" s="98"/>
      <c r="AT152" s="98"/>
      <c r="AU152" s="98"/>
      <c r="AV152" s="98"/>
      <c r="AW152" s="98"/>
      <c r="AX152" s="98"/>
      <c r="AY152" s="99"/>
      <c r="AZ152" s="22"/>
      <c r="BA152" s="22"/>
      <c r="BB152" s="96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5"/>
    </row>
    <row r="153" spans="1:97" ht="6.75" customHeight="1">
      <c r="A153" s="11"/>
      <c r="B153" s="80"/>
      <c r="C153" s="81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7"/>
      <c r="AC153" s="88"/>
      <c r="AD153" s="88"/>
      <c r="AE153" s="88"/>
      <c r="AF153" s="88"/>
      <c r="AG153" s="88"/>
      <c r="AH153" s="88"/>
      <c r="AI153" s="89"/>
      <c r="AJ153" s="11"/>
      <c r="AK153" s="11"/>
      <c r="AL153" s="11"/>
      <c r="AM153" s="11"/>
      <c r="AN153" s="11"/>
      <c r="AO153" s="11"/>
      <c r="AP153" s="14"/>
      <c r="AQ153" s="97"/>
      <c r="AR153" s="98"/>
      <c r="AS153" s="98"/>
      <c r="AT153" s="98"/>
      <c r="AU153" s="98"/>
      <c r="AV153" s="98"/>
      <c r="AW153" s="98"/>
      <c r="AX153" s="98"/>
      <c r="AY153" s="99"/>
      <c r="AZ153" s="22"/>
      <c r="BA153" s="22"/>
      <c r="BB153" s="96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5"/>
    </row>
    <row r="154" spans="1:97" ht="6.75" customHeight="1">
      <c r="A154" s="11"/>
      <c r="B154" s="80"/>
      <c r="C154" s="81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9"/>
      <c r="AC154" s="70"/>
      <c r="AD154" s="70"/>
      <c r="AE154" s="70"/>
      <c r="AF154" s="70"/>
      <c r="AG154" s="70"/>
      <c r="AH154" s="70"/>
      <c r="AI154" s="71"/>
      <c r="AJ154" s="11"/>
      <c r="AK154" s="11"/>
      <c r="AL154" s="11"/>
      <c r="AM154" s="11"/>
      <c r="AN154" s="11"/>
      <c r="AO154" s="11"/>
      <c r="AP154" s="14"/>
      <c r="AQ154" s="100"/>
      <c r="AR154" s="101"/>
      <c r="AS154" s="101"/>
      <c r="AT154" s="101"/>
      <c r="AU154" s="101"/>
      <c r="AV154" s="101"/>
      <c r="AW154" s="101"/>
      <c r="AX154" s="101"/>
      <c r="AY154" s="102"/>
      <c r="AZ154" s="22"/>
      <c r="BA154" s="22"/>
      <c r="BB154" s="103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64"/>
      <c r="CL154" s="64"/>
      <c r="CM154" s="64"/>
      <c r="CN154" s="64"/>
      <c r="CO154" s="64"/>
      <c r="CP154" s="64"/>
      <c r="CQ154" s="64"/>
      <c r="CR154" s="64"/>
      <c r="CS154" s="66"/>
    </row>
    <row r="155" spans="1:97" ht="6.75" customHeight="1">
      <c r="A155" s="11"/>
      <c r="B155" s="80"/>
      <c r="C155" s="81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72"/>
      <c r="AC155" s="73"/>
      <c r="AD155" s="73"/>
      <c r="AE155" s="73"/>
      <c r="AF155" s="73"/>
      <c r="AG155" s="73"/>
      <c r="AH155" s="73"/>
      <c r="AI155" s="74"/>
      <c r="AJ155" s="11"/>
      <c r="AK155" s="11"/>
      <c r="AL155" s="11"/>
      <c r="AM155" s="11"/>
      <c r="AN155" s="11"/>
      <c r="AO155" s="11"/>
      <c r="AP155" s="14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</row>
    <row r="156" spans="1:97" ht="6.75" customHeight="1">
      <c r="A156" s="11"/>
      <c r="B156" s="80"/>
      <c r="C156" s="81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72"/>
      <c r="AC156" s="73"/>
      <c r="AD156" s="73"/>
      <c r="AE156" s="73"/>
      <c r="AF156" s="73"/>
      <c r="AG156" s="73"/>
      <c r="AH156" s="73"/>
      <c r="AI156" s="74"/>
      <c r="AJ156" s="11"/>
      <c r="AK156" s="11"/>
      <c r="AL156" s="11"/>
      <c r="AM156" s="11"/>
      <c r="AN156" s="11"/>
      <c r="AO156" s="11"/>
      <c r="AP156" s="14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78" t="s">
        <v>42</v>
      </c>
      <c r="CG156" s="79"/>
      <c r="CH156" s="79"/>
      <c r="CI156" s="79"/>
      <c r="CJ156" s="79"/>
      <c r="CK156" s="79"/>
      <c r="CL156" s="79"/>
      <c r="CM156" s="79"/>
      <c r="CN156" s="79"/>
      <c r="CO156" s="79"/>
      <c r="CP156" s="79"/>
      <c r="CQ156" s="79"/>
      <c r="CR156" s="79"/>
      <c r="CS156" s="79"/>
    </row>
    <row r="157" spans="1:97" ht="6.75" customHeight="1">
      <c r="A157" s="11"/>
      <c r="B157" s="80"/>
      <c r="C157" s="81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72"/>
      <c r="AC157" s="73"/>
      <c r="AD157" s="73"/>
      <c r="AE157" s="73"/>
      <c r="AF157" s="73"/>
      <c r="AG157" s="73"/>
      <c r="AH157" s="73"/>
      <c r="AI157" s="74"/>
      <c r="AJ157" s="11"/>
      <c r="AK157" s="11"/>
      <c r="AL157" s="11"/>
      <c r="AM157" s="11"/>
      <c r="AN157" s="11"/>
      <c r="AO157" s="11"/>
      <c r="AP157" s="14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25"/>
      <c r="BY157" s="25"/>
      <c r="BZ157" s="25"/>
      <c r="CA157" s="25"/>
      <c r="CB157" s="11"/>
      <c r="CC157" s="11"/>
      <c r="CD157" s="11"/>
      <c r="CE157" s="11"/>
      <c r="CF157" s="79"/>
      <c r="CG157" s="79"/>
      <c r="CH157" s="79"/>
      <c r="CI157" s="79"/>
      <c r="CJ157" s="79"/>
      <c r="CK157" s="79"/>
      <c r="CL157" s="79"/>
      <c r="CM157" s="79"/>
      <c r="CN157" s="79"/>
      <c r="CO157" s="79"/>
      <c r="CP157" s="79"/>
      <c r="CQ157" s="79"/>
      <c r="CR157" s="79"/>
      <c r="CS157" s="79"/>
    </row>
    <row r="158" spans="1:97" ht="6.75" customHeight="1">
      <c r="A158" s="11"/>
      <c r="B158" s="80"/>
      <c r="C158" s="81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72"/>
      <c r="AC158" s="73"/>
      <c r="AD158" s="73"/>
      <c r="AE158" s="73"/>
      <c r="AF158" s="73"/>
      <c r="AG158" s="73"/>
      <c r="AH158" s="73"/>
      <c r="AI158" s="74"/>
      <c r="AJ158" s="11"/>
      <c r="AK158" s="11"/>
      <c r="AL158" s="11"/>
      <c r="AM158" s="11"/>
      <c r="AN158" s="11"/>
      <c r="AO158" s="11"/>
      <c r="AP158" s="14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11"/>
      <c r="BE158" s="11"/>
      <c r="BF158" s="11"/>
      <c r="BG158" s="11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25"/>
      <c r="CS158" s="25"/>
    </row>
    <row r="159" spans="1:97" ht="6.75" customHeight="1">
      <c r="A159" s="11"/>
      <c r="B159" s="80"/>
      <c r="C159" s="81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75"/>
      <c r="AC159" s="76"/>
      <c r="AD159" s="76"/>
      <c r="AE159" s="76"/>
      <c r="AF159" s="76"/>
      <c r="AG159" s="76"/>
      <c r="AH159" s="76"/>
      <c r="AI159" s="77"/>
      <c r="AJ159" s="11"/>
      <c r="AK159" s="11"/>
      <c r="AL159" s="11"/>
      <c r="AM159" s="11"/>
      <c r="AN159" s="11"/>
      <c r="AO159" s="11"/>
      <c r="AP159" s="14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</row>
    <row r="160" spans="1:97" ht="6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4"/>
      <c r="AQ160" s="25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</row>
    <row r="161" spans="1:97" ht="6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4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</row>
    <row r="162" spans="1:97" ht="6.75" customHeight="1">
      <c r="A162" s="11"/>
      <c r="B162" s="48" t="s">
        <v>59</v>
      </c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50"/>
      <c r="U162" s="11"/>
      <c r="V162" s="48" t="s">
        <v>45</v>
      </c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50"/>
      <c r="AJ162" s="11"/>
      <c r="AK162" s="11"/>
      <c r="AL162" s="11"/>
      <c r="AM162" s="11"/>
      <c r="AN162" s="11"/>
      <c r="AO162" s="11"/>
      <c r="AP162" s="14"/>
      <c r="AQ162" s="25"/>
      <c r="AR162" s="25"/>
      <c r="AS162" s="25"/>
      <c r="AT162" s="25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25"/>
      <c r="BK162" s="25"/>
      <c r="BL162" s="25"/>
      <c r="BM162" s="25"/>
      <c r="BN162" s="25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</row>
    <row r="163" spans="1:97" ht="6.75" customHeight="1">
      <c r="A163" s="1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3"/>
      <c r="U163" s="11"/>
      <c r="V163" s="51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3"/>
      <c r="AJ163" s="11"/>
      <c r="AK163" s="11"/>
      <c r="AL163" s="11"/>
      <c r="AM163" s="11"/>
      <c r="AN163" s="11"/>
      <c r="AO163" s="11"/>
      <c r="AP163" s="14"/>
      <c r="AQ163" s="25"/>
      <c r="AR163" s="25"/>
      <c r="AS163" s="25"/>
      <c r="AT163" s="25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25"/>
      <c r="BK163" s="25"/>
      <c r="BL163" s="25"/>
      <c r="BM163" s="25"/>
      <c r="BN163" s="25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S163" s="11"/>
    </row>
    <row r="164" spans="1:97" ht="6.75" customHeight="1">
      <c r="A164" s="11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6"/>
      <c r="U164" s="11"/>
      <c r="V164" s="54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6"/>
      <c r="AJ164" s="11"/>
      <c r="AK164" s="11"/>
      <c r="AL164" s="11"/>
      <c r="AM164" s="11"/>
      <c r="AN164" s="11"/>
      <c r="AO164" s="11"/>
      <c r="AP164" s="14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S164" s="11"/>
    </row>
    <row r="165" spans="1:97" ht="6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4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S165" s="11"/>
    </row>
    <row r="166" spans="1:97" ht="6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S166" s="11"/>
    </row>
    <row r="167" spans="1:97" ht="6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</row>
    <row r="168" spans="1:97" ht="6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</row>
    <row r="169" spans="1:97">
      <c r="CS169" s="9" t="str">
        <f>指定請求書について!AG36</f>
        <v>2023/8/31 ver.8</v>
      </c>
    </row>
  </sheetData>
  <sheetProtection algorithmName="SHA-512" hashValue="yevlKE6h0sRUbtoHwCK8Kg6Dr0JXdmlrBf4HtucPG+UXuj2FtKxW81h7nuPV4qTQaHQa79Tex/HoxcW245lpVg==" saltValue="CgsJNZgp50c8oS6HWkAsiw==" spinCount="100000" sheet="1" objects="1" scenarios="1" selectLockedCells="1"/>
  <mergeCells count="339">
    <mergeCell ref="AU106:BO108"/>
    <mergeCell ref="BP106:BY108"/>
    <mergeCell ref="BZ106:CF108"/>
    <mergeCell ref="CG106:CI108"/>
    <mergeCell ref="AU109:BO111"/>
    <mergeCell ref="BP109:BY111"/>
    <mergeCell ref="BZ109:CF111"/>
    <mergeCell ref="CG109:CI111"/>
    <mergeCell ref="AU112:BO114"/>
    <mergeCell ref="BP112:BY114"/>
    <mergeCell ref="BZ112:CF114"/>
    <mergeCell ref="CG112:CI114"/>
    <mergeCell ref="BP97:BY99"/>
    <mergeCell ref="BZ97:CF99"/>
    <mergeCell ref="CG97:CI99"/>
    <mergeCell ref="BP100:BY102"/>
    <mergeCell ref="BZ100:CF102"/>
    <mergeCell ref="CG100:CI102"/>
    <mergeCell ref="AU103:BO105"/>
    <mergeCell ref="BP103:BY105"/>
    <mergeCell ref="BZ103:CF105"/>
    <mergeCell ref="CG103:CI105"/>
    <mergeCell ref="B20:I22"/>
    <mergeCell ref="AK23:AM25"/>
    <mergeCell ref="J17:AN19"/>
    <mergeCell ref="B29:F31"/>
    <mergeCell ref="AQ22:AT24"/>
    <mergeCell ref="AQ28:AT30"/>
    <mergeCell ref="AQ16:AT18"/>
    <mergeCell ref="AQ13:AT15"/>
    <mergeCell ref="AQ31:AT33"/>
    <mergeCell ref="M29:Q31"/>
    <mergeCell ref="AA29:AE31"/>
    <mergeCell ref="B113:F115"/>
    <mergeCell ref="G113:L115"/>
    <mergeCell ref="M113:Q115"/>
    <mergeCell ref="AQ115:AT117"/>
    <mergeCell ref="B117:I119"/>
    <mergeCell ref="AB146:AN147"/>
    <mergeCell ref="AQ146:AV148"/>
    <mergeCell ref="AW146:AY148"/>
    <mergeCell ref="BB147:BG148"/>
    <mergeCell ref="O146:AA147"/>
    <mergeCell ref="AS143:AU145"/>
    <mergeCell ref="AB140:AN141"/>
    <mergeCell ref="B130:N131"/>
    <mergeCell ref="O130:AA131"/>
    <mergeCell ref="AB130:AN131"/>
    <mergeCell ref="B136:AN137"/>
    <mergeCell ref="R113:Z115"/>
    <mergeCell ref="AA113:AE115"/>
    <mergeCell ref="AF113:AN115"/>
    <mergeCell ref="J117:W119"/>
    <mergeCell ref="AQ143:AR145"/>
    <mergeCell ref="O140:AA141"/>
    <mergeCell ref="O138:AA139"/>
    <mergeCell ref="G121:AH124"/>
    <mergeCell ref="CT136:CT138"/>
    <mergeCell ref="BH147:BR148"/>
    <mergeCell ref="BH143:BR144"/>
    <mergeCell ref="CD153:CL154"/>
    <mergeCell ref="CM153:CS154"/>
    <mergeCell ref="CD143:CL144"/>
    <mergeCell ref="CC136:CI138"/>
    <mergeCell ref="AB144:AN145"/>
    <mergeCell ref="CM143:CS144"/>
    <mergeCell ref="CM145:CS146"/>
    <mergeCell ref="BS143:CC144"/>
    <mergeCell ref="BB145:BG146"/>
    <mergeCell ref="BH145:BR146"/>
    <mergeCell ref="BS145:CC146"/>
    <mergeCell ref="CD145:CL146"/>
    <mergeCell ref="CJ136:CS138"/>
    <mergeCell ref="AB138:AN139"/>
    <mergeCell ref="BS147:CC148"/>
    <mergeCell ref="AV143:AY145"/>
    <mergeCell ref="BB143:BG144"/>
    <mergeCell ref="AQ136:CB138"/>
    <mergeCell ref="B162:T164"/>
    <mergeCell ref="V162:AI164"/>
    <mergeCell ref="CM147:CS148"/>
    <mergeCell ref="B148:N149"/>
    <mergeCell ref="O148:AA149"/>
    <mergeCell ref="AB148:AN149"/>
    <mergeCell ref="BB149:BG150"/>
    <mergeCell ref="CM149:CS150"/>
    <mergeCell ref="CD147:CL148"/>
    <mergeCell ref="BS151:CC152"/>
    <mergeCell ref="CF156:CS157"/>
    <mergeCell ref="CD151:CL152"/>
    <mergeCell ref="CM151:CS152"/>
    <mergeCell ref="BH153:BR154"/>
    <mergeCell ref="BS153:CC154"/>
    <mergeCell ref="CD149:CL150"/>
    <mergeCell ref="AQ152:AY154"/>
    <mergeCell ref="AB152:AI153"/>
    <mergeCell ref="BB151:BG152"/>
    <mergeCell ref="AQ150:AY151"/>
    <mergeCell ref="BH149:BR150"/>
    <mergeCell ref="B152:C159"/>
    <mergeCell ref="D152:I153"/>
    <mergeCell ref="J152:O153"/>
    <mergeCell ref="BP121:BY123"/>
    <mergeCell ref="BZ121:CF123"/>
    <mergeCell ref="CG121:CI123"/>
    <mergeCell ref="D154:I159"/>
    <mergeCell ref="J154:O159"/>
    <mergeCell ref="P154:U159"/>
    <mergeCell ref="V154:AA159"/>
    <mergeCell ref="B146:N147"/>
    <mergeCell ref="B126:N127"/>
    <mergeCell ref="O126:AA127"/>
    <mergeCell ref="B128:N129"/>
    <mergeCell ref="O128:AA129"/>
    <mergeCell ref="AQ140:BE141"/>
    <mergeCell ref="BG140:CQ141"/>
    <mergeCell ref="O132:AA133"/>
    <mergeCell ref="AB132:AN133"/>
    <mergeCell ref="B138:N139"/>
    <mergeCell ref="BS149:CC150"/>
    <mergeCell ref="BH151:BR152"/>
    <mergeCell ref="AB154:AI159"/>
    <mergeCell ref="P152:U153"/>
    <mergeCell ref="BB153:BG154"/>
    <mergeCell ref="V152:AA153"/>
    <mergeCell ref="O142:AA145"/>
    <mergeCell ref="B121:F124"/>
    <mergeCell ref="AB128:AN129"/>
    <mergeCell ref="AI123:AN124"/>
    <mergeCell ref="AB126:AN127"/>
    <mergeCell ref="AI121:AN122"/>
    <mergeCell ref="AB142:AN143"/>
    <mergeCell ref="B142:N143"/>
    <mergeCell ref="B144:N145"/>
    <mergeCell ref="B132:N133"/>
    <mergeCell ref="B140:N141"/>
    <mergeCell ref="CJ112:CS114"/>
    <mergeCell ref="CJ133:CS135"/>
    <mergeCell ref="CJ127:CS129"/>
    <mergeCell ref="CJ121:CS123"/>
    <mergeCell ref="CJ130:CS132"/>
    <mergeCell ref="AQ124:CI126"/>
    <mergeCell ref="AQ127:CI129"/>
    <mergeCell ref="AQ130:CI132"/>
    <mergeCell ref="AQ133:CI135"/>
    <mergeCell ref="AQ121:AT123"/>
    <mergeCell ref="AQ112:AT114"/>
    <mergeCell ref="AQ118:AT120"/>
    <mergeCell ref="AU118:BO120"/>
    <mergeCell ref="BP118:BY120"/>
    <mergeCell ref="BZ118:CF120"/>
    <mergeCell ref="CG118:CI120"/>
    <mergeCell ref="CJ115:CS117"/>
    <mergeCell ref="CJ118:CS120"/>
    <mergeCell ref="CJ124:CS126"/>
    <mergeCell ref="AU115:BO117"/>
    <mergeCell ref="BP115:BY117"/>
    <mergeCell ref="BZ115:CF117"/>
    <mergeCell ref="CG115:CI117"/>
    <mergeCell ref="AU121:BO123"/>
    <mergeCell ref="O46:AA47"/>
    <mergeCell ref="J107:AJ109"/>
    <mergeCell ref="B104:I106"/>
    <mergeCell ref="CJ109:CS111"/>
    <mergeCell ref="CJ106:CS108"/>
    <mergeCell ref="AQ106:AT108"/>
    <mergeCell ref="AQ109:AT111"/>
    <mergeCell ref="AQ100:AT102"/>
    <mergeCell ref="CJ103:CS105"/>
    <mergeCell ref="CJ100:CS102"/>
    <mergeCell ref="AN107:AN109"/>
    <mergeCell ref="AK107:AM109"/>
    <mergeCell ref="J98:AN100"/>
    <mergeCell ref="B101:B103"/>
    <mergeCell ref="J101:AN103"/>
    <mergeCell ref="AU100:BO102"/>
    <mergeCell ref="J104:AN106"/>
    <mergeCell ref="AQ103:AT105"/>
    <mergeCell ref="CG90:CI93"/>
    <mergeCell ref="AU94:BO96"/>
    <mergeCell ref="BP94:BY96"/>
    <mergeCell ref="BZ94:CF96"/>
    <mergeCell ref="CG94:CI96"/>
    <mergeCell ref="AU97:BO99"/>
    <mergeCell ref="CJ52:CS54"/>
    <mergeCell ref="B63:BC64"/>
    <mergeCell ref="B86:K88"/>
    <mergeCell ref="B93:R95"/>
    <mergeCell ref="S93:AH95"/>
    <mergeCell ref="CJ94:CS96"/>
    <mergeCell ref="CN86:CQ88"/>
    <mergeCell ref="CR86:CS88"/>
    <mergeCell ref="J89:M91"/>
    <mergeCell ref="N89:P91"/>
    <mergeCell ref="Q89:R91"/>
    <mergeCell ref="AP85:BF89"/>
    <mergeCell ref="CJ49:CS51"/>
    <mergeCell ref="CJ46:CS48"/>
    <mergeCell ref="CJ97:CS99"/>
    <mergeCell ref="BP16:BY18"/>
    <mergeCell ref="BP19:BY21"/>
    <mergeCell ref="BP22:BY24"/>
    <mergeCell ref="BP25:BY27"/>
    <mergeCell ref="AU90:BO93"/>
    <mergeCell ref="BP90:BY93"/>
    <mergeCell ref="BZ90:CF93"/>
    <mergeCell ref="BP37:BY39"/>
    <mergeCell ref="BP31:BY33"/>
    <mergeCell ref="BP34:BY36"/>
    <mergeCell ref="B78:CB79"/>
    <mergeCell ref="B44:N45"/>
    <mergeCell ref="AQ37:AT39"/>
    <mergeCell ref="B52:AN53"/>
    <mergeCell ref="V89:W91"/>
    <mergeCell ref="X89:AG91"/>
    <mergeCell ref="AI93:AN95"/>
    <mergeCell ref="AQ94:AT96"/>
    <mergeCell ref="B69:BC70"/>
    <mergeCell ref="CJ90:CS93"/>
    <mergeCell ref="B72:BZ73"/>
    <mergeCell ref="BZ37:CF39"/>
    <mergeCell ref="AB42:AN43"/>
    <mergeCell ref="AI37:AN38"/>
    <mergeCell ref="CJ37:CS39"/>
    <mergeCell ref="BZ34:CF36"/>
    <mergeCell ref="AU13:BO15"/>
    <mergeCell ref="AU16:BO18"/>
    <mergeCell ref="AU19:BO21"/>
    <mergeCell ref="AU22:BO24"/>
    <mergeCell ref="BZ25:CF27"/>
    <mergeCell ref="BZ28:CF30"/>
    <mergeCell ref="CJ43:CS45"/>
    <mergeCell ref="CJ40:CS42"/>
    <mergeCell ref="AQ34:AT36"/>
    <mergeCell ref="AB44:AN45"/>
    <mergeCell ref="AI39:AN40"/>
    <mergeCell ref="G37:AH40"/>
    <mergeCell ref="O44:AA45"/>
    <mergeCell ref="G29:L31"/>
    <mergeCell ref="B33:I35"/>
    <mergeCell ref="J33:W35"/>
    <mergeCell ref="B37:F40"/>
    <mergeCell ref="AQ25:AT27"/>
    <mergeCell ref="J14:AN16"/>
    <mergeCell ref="CJ34:CS36"/>
    <mergeCell ref="AF29:AN31"/>
    <mergeCell ref="AQ6:AT9"/>
    <mergeCell ref="AI9:AN11"/>
    <mergeCell ref="CJ10:CS12"/>
    <mergeCell ref="BZ6:CF9"/>
    <mergeCell ref="BP6:BY9"/>
    <mergeCell ref="BZ19:CF21"/>
    <mergeCell ref="CJ19:CS21"/>
    <mergeCell ref="CJ25:CS27"/>
    <mergeCell ref="CJ28:CS30"/>
    <mergeCell ref="BP28:BY30"/>
    <mergeCell ref="AQ19:AT21"/>
    <mergeCell ref="BZ31:CF33"/>
    <mergeCell ref="CJ6:CS9"/>
    <mergeCell ref="BZ10:CF12"/>
    <mergeCell ref="BZ13:CF15"/>
    <mergeCell ref="CG13:CI15"/>
    <mergeCell ref="CG16:CI18"/>
    <mergeCell ref="CG19:CI21"/>
    <mergeCell ref="CG22:CI24"/>
    <mergeCell ref="CJ22:CS24"/>
    <mergeCell ref="BZ22:CF24"/>
    <mergeCell ref="J20:AN22"/>
    <mergeCell ref="Q5:R7"/>
    <mergeCell ref="B9:R11"/>
    <mergeCell ref="S9:AH11"/>
    <mergeCell ref="X5:AE7"/>
    <mergeCell ref="CJ13:CS15"/>
    <mergeCell ref="BZ16:CF18"/>
    <mergeCell ref="CJ16:CS18"/>
    <mergeCell ref="BP13:BY15"/>
    <mergeCell ref="AP1:BF5"/>
    <mergeCell ref="CG10:CI12"/>
    <mergeCell ref="S3:AL4"/>
    <mergeCell ref="B2:O4"/>
    <mergeCell ref="S5:U7"/>
    <mergeCell ref="V5:W7"/>
    <mergeCell ref="AQ10:AT12"/>
    <mergeCell ref="BP10:BY12"/>
    <mergeCell ref="AU6:BO9"/>
    <mergeCell ref="CG6:CI9"/>
    <mergeCell ref="AU10:BO12"/>
    <mergeCell ref="J5:M7"/>
    <mergeCell ref="N5:P7"/>
    <mergeCell ref="CR2:CS4"/>
    <mergeCell ref="B14:I16"/>
    <mergeCell ref="CW47:DC48"/>
    <mergeCell ref="CW45:DC46"/>
    <mergeCell ref="O48:AA49"/>
    <mergeCell ref="AB48:AN49"/>
    <mergeCell ref="B26:I28"/>
    <mergeCell ref="J26:M28"/>
    <mergeCell ref="AU25:BO27"/>
    <mergeCell ref="AU28:BO30"/>
    <mergeCell ref="AU31:BO33"/>
    <mergeCell ref="AU34:BO36"/>
    <mergeCell ref="AU37:BO39"/>
    <mergeCell ref="CG25:CI27"/>
    <mergeCell ref="CG28:CI30"/>
    <mergeCell ref="CG31:CI33"/>
    <mergeCell ref="CG34:CI36"/>
    <mergeCell ref="CG37:CI39"/>
    <mergeCell ref="AQ40:CI42"/>
    <mergeCell ref="N26:AE28"/>
    <mergeCell ref="AF26:AN28"/>
    <mergeCell ref="CJ31:CS33"/>
    <mergeCell ref="J23:AJ25"/>
    <mergeCell ref="CU37:CU40"/>
    <mergeCell ref="AN23:AN25"/>
    <mergeCell ref="R29:Z31"/>
    <mergeCell ref="B110:I112"/>
    <mergeCell ref="J110:M112"/>
    <mergeCell ref="AQ46:CI48"/>
    <mergeCell ref="AQ43:CI45"/>
    <mergeCell ref="AQ49:CI51"/>
    <mergeCell ref="AQ52:CB54"/>
    <mergeCell ref="N110:AE112"/>
    <mergeCell ref="AF110:AN112"/>
    <mergeCell ref="B55:AN56"/>
    <mergeCell ref="B57:AN58"/>
    <mergeCell ref="S89:U91"/>
    <mergeCell ref="B66:BC67"/>
    <mergeCell ref="B60:AN61"/>
    <mergeCell ref="B48:N49"/>
    <mergeCell ref="B98:I100"/>
    <mergeCell ref="AB46:AN47"/>
    <mergeCell ref="B80:CB81"/>
    <mergeCell ref="B46:N47"/>
    <mergeCell ref="B42:N43"/>
    <mergeCell ref="O42:AA43"/>
    <mergeCell ref="AQ97:AT99"/>
    <mergeCell ref="AQ90:AT93"/>
    <mergeCell ref="B75:BM76"/>
    <mergeCell ref="CC52:CI54"/>
  </mergeCells>
  <phoneticPr fontId="2"/>
  <dataValidations count="1">
    <dataValidation type="list" allowBlank="1" showInputMessage="1" showErrorMessage="1" sqref="CG10:CI39" xr:uid="{85D6FEB6-F47A-4996-8C15-34FC05346CD8}">
      <formula1>$CW$11:$CW$14</formula1>
    </dataValidation>
  </dataValidations>
  <pageMargins left="0.70866141732283472" right="0.70866141732283472" top="0.74803149606299213" bottom="0.35433070866141736" header="0.31496062992125984" footer="0.31496062992125984"/>
  <pageSetup paperSize="9" orientation="landscape" blackAndWhite="1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F39"/>
  <sheetViews>
    <sheetView showGridLines="0" view="pageBreakPreview" zoomScaleNormal="100" zoomScaleSheetLayoutView="100" workbookViewId="0">
      <selection activeCell="E2" sqref="E2:F2"/>
    </sheetView>
  </sheetViews>
  <sheetFormatPr defaultRowHeight="13.5"/>
  <cols>
    <col min="2" max="2" width="12.5" customWidth="1"/>
    <col min="3" max="3" width="20.75" customWidth="1"/>
    <col min="4" max="4" width="9.875" customWidth="1"/>
    <col min="5" max="5" width="20.5" customWidth="1"/>
  </cols>
  <sheetData>
    <row r="2" spans="2:6">
      <c r="E2" s="542" t="s">
        <v>27</v>
      </c>
      <c r="F2" s="542"/>
    </row>
    <row r="5" spans="2:6" ht="14.25">
      <c r="C5" s="541" t="s">
        <v>131</v>
      </c>
      <c r="D5" s="541"/>
    </row>
    <row r="8" spans="2:6" ht="33.75" customHeight="1">
      <c r="B8" s="1" t="s">
        <v>22</v>
      </c>
      <c r="C8" s="5"/>
      <c r="D8" s="1" t="s">
        <v>23</v>
      </c>
      <c r="E8" s="5"/>
    </row>
    <row r="9" spans="2:6" ht="33" customHeight="1">
      <c r="B9" s="1" t="s">
        <v>6</v>
      </c>
      <c r="C9" s="6" t="s">
        <v>24</v>
      </c>
      <c r="D9" s="1" t="s">
        <v>0</v>
      </c>
      <c r="E9" s="5"/>
    </row>
    <row r="10" spans="2:6" ht="27.75" customHeight="1">
      <c r="B10" s="1" t="s">
        <v>25</v>
      </c>
      <c r="C10" s="536"/>
      <c r="D10" s="537"/>
      <c r="E10" s="538"/>
    </row>
    <row r="11" spans="2:6" ht="40.5" customHeight="1">
      <c r="B11" s="3" t="s">
        <v>26</v>
      </c>
      <c r="C11" s="539"/>
      <c r="D11" s="539"/>
      <c r="E11" s="540"/>
    </row>
    <row r="12" spans="2:6" ht="8.25" customHeight="1">
      <c r="B12" s="2"/>
    </row>
    <row r="13" spans="2:6" ht="21" customHeight="1">
      <c r="B13" t="s">
        <v>29</v>
      </c>
    </row>
    <row r="14" spans="2:6" ht="21" customHeight="1">
      <c r="B14" t="s">
        <v>28</v>
      </c>
    </row>
    <row r="15" spans="2:6" ht="21" customHeight="1">
      <c r="B15" t="s">
        <v>77</v>
      </c>
    </row>
    <row r="39" spans="6:6">
      <c r="F39" s="9" t="str">
        <f>指定請求書について!AG36</f>
        <v>2023/8/31 ver.8</v>
      </c>
    </row>
  </sheetData>
  <sheetProtection algorithmName="SHA-512" hashValue="sXNwEfDQaURSD3hfEOLMvzKtPjGZK3CAwgQx+mfDU89AxLsYV/8+ctoAZ+MjBkaT2qoJ89I6PHFohlRuipvy0Q==" saltValue="ZJas0VUU7xZ6A4wf3TIXfA==" spinCount="100000" sheet="1" selectLockedCells="1"/>
  <mergeCells count="4">
    <mergeCell ref="C10:E10"/>
    <mergeCell ref="C11:E11"/>
    <mergeCell ref="C5:D5"/>
    <mergeCell ref="E2:F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C122-2719-4FA7-ABC0-F16302362B03}">
  <dimension ref="A1:I60"/>
  <sheetViews>
    <sheetView zoomScale="175" zoomScaleNormal="175" workbookViewId="0">
      <selection activeCell="F7" sqref="F7"/>
    </sheetView>
  </sheetViews>
  <sheetFormatPr defaultRowHeight="13.5"/>
  <cols>
    <col min="1" max="3" width="9" style="36"/>
    <col min="4" max="4" width="9" style="36" customWidth="1"/>
    <col min="5" max="16384" width="9" style="36"/>
  </cols>
  <sheetData>
    <row r="1" spans="1:9" ht="17.25">
      <c r="A1" s="35" t="s">
        <v>136</v>
      </c>
    </row>
    <row r="4" spans="1:9">
      <c r="A4" s="37"/>
      <c r="E4" s="37"/>
      <c r="I4" s="37"/>
    </row>
    <row r="60" spans="1:1" ht="17.25">
      <c r="A60" s="35" t="s">
        <v>137</v>
      </c>
    </row>
  </sheetData>
  <sheetProtection algorithmName="SHA-512" hashValue="bZzuOhSh2XCEmqPyZO8Q/uth7uHq6g8eqQFboGGwWbq+4tqrM1CoS50ExsHK0tBMOIWL6vYReNnWcfGwgVxatQ==" saltValue="CXfTeyp11OQT1SC4f/pXuw==" spinCount="100000" sheet="1" objects="1" scenarios="1" selectLockedCells="1"/>
  <phoneticPr fontId="2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指定請求書について</vt:lpstr>
      <vt:lpstr>入力例</vt:lpstr>
      <vt:lpstr>請求書 </vt:lpstr>
      <vt:lpstr>振込口座届</vt:lpstr>
      <vt:lpstr>請求総括表作成例</vt:lpstr>
      <vt:lpstr>指定請求書について!Print_Area</vt:lpstr>
      <vt:lpstr>振込口座届!Print_Area</vt:lpstr>
      <vt:lpstr>'請求書 '!Print_Area</vt:lpstr>
      <vt:lpstr>入力例!Print_Area</vt:lpstr>
      <vt:lpstr>入力の順番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kitagou2</dc:creator>
  <cp:lastModifiedBy>充 北郷</cp:lastModifiedBy>
  <cp:lastPrinted>2023-10-05T00:52:03Z</cp:lastPrinted>
  <dcterms:created xsi:type="dcterms:W3CDTF">1997-01-08T22:48:59Z</dcterms:created>
  <dcterms:modified xsi:type="dcterms:W3CDTF">2023-10-05T00:54:22Z</dcterms:modified>
</cp:coreProperties>
</file>